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hidePivotFieldList="1" defaultThemeVersion="124226"/>
  <bookViews>
    <workbookView xWindow="-105" yWindow="-105" windowWidth="19425" windowHeight="10425" activeTab="3"/>
  </bookViews>
  <sheets>
    <sheet name="4" sheetId="24" r:id="rId1"/>
    <sheet name="5" sheetId="25" r:id="rId2"/>
    <sheet name="6" sheetId="26" r:id="rId3"/>
    <sheet name="7" sheetId="23" r:id="rId4"/>
    <sheet name="8" sheetId="27" r:id="rId5"/>
    <sheet name="9" sheetId="30" r:id="rId6"/>
    <sheet name="10" sheetId="31" r:id="rId7"/>
    <sheet name="11" sheetId="32" r:id="rId8"/>
    <sheet name="12" sheetId="33" r:id="rId9"/>
    <sheet name="13" sheetId="34" r:id="rId10"/>
    <sheet name="14" sheetId="35" r:id="rId11"/>
    <sheet name="15" sheetId="36" r:id="rId12"/>
    <sheet name="16" sheetId="46" r:id="rId13"/>
    <sheet name="17" sheetId="38" r:id="rId14"/>
    <sheet name="18" sheetId="39" r:id="rId15"/>
  </sheets>
  <definedNames>
    <definedName name="_xlnm._FilterDatabase" localSheetId="4" hidden="1">'8'!$C$4:$C$17</definedName>
    <definedName name="_xlnm._FilterDatabase" localSheetId="5" hidden="1">'9'!$C$5:$C$18</definedName>
    <definedName name="_xlnm.Print_Area" localSheetId="6">'10'!$A$1:$K$133</definedName>
    <definedName name="_xlnm.Print_Area" localSheetId="7">'11'!$A$1:$G$131</definedName>
    <definedName name="_xlnm.Print_Area" localSheetId="8">'12'!$A$1:$H$133</definedName>
    <definedName name="_xlnm.Print_Area" localSheetId="9">'13'!$A$1:$J$20</definedName>
    <definedName name="_xlnm.Print_Area" localSheetId="12">'16'!$A$1:$J$67</definedName>
    <definedName name="_xlnm.Print_Area" localSheetId="13">'17'!$A$1:$F$66</definedName>
    <definedName name="_xlnm.Print_Area" localSheetId="0">'4'!$A$1:$J$14</definedName>
    <definedName name="_xlnm.Print_Area" localSheetId="1">'5'!$A$1:$F$12</definedName>
    <definedName name="_xlnm.Print_Area" localSheetId="3">'7'!$A$1:$K$72</definedName>
    <definedName name="_xlnm.Print_Area" localSheetId="4">'8'!$A$1:$G$71</definedName>
    <definedName name="_xlnm.Print_Area" localSheetId="5">'9'!$A$1:$H$72</definedName>
    <definedName name="_xlnm.Print_Titles" localSheetId="6">'10'!$19:$22</definedName>
    <definedName name="_xlnm.Print_Titles" localSheetId="7">'11'!$18:$20</definedName>
    <definedName name="_xlnm.Print_Titles" localSheetId="8">'12'!$19:$22</definedName>
    <definedName name="_xlnm.Print_Titles" localSheetId="12">'16'!$17:$20</definedName>
    <definedName name="_xlnm.Print_Titles" localSheetId="13">'17'!$17:$19</definedName>
    <definedName name="_xlnm.Print_Titles" localSheetId="14">'18'!$17:$20</definedName>
    <definedName name="_xlnm.Print_Titles" localSheetId="3">'7'!$19:$22</definedName>
    <definedName name="_xlnm.Print_Titles" localSheetId="4">'8'!$18:$21</definedName>
    <definedName name="_xlnm.Print_Titles" localSheetId="5">'9'!$19:$22</definedName>
  </definedNames>
  <calcPr calcId="144525"/>
</workbook>
</file>

<file path=xl/calcChain.xml><?xml version="1.0" encoding="utf-8"?>
<calcChain xmlns="http://schemas.openxmlformats.org/spreadsheetml/2006/main">
  <c r="E133" i="33" l="1"/>
  <c r="F133" i="33"/>
  <c r="G133" i="33"/>
  <c r="H133" i="33"/>
  <c r="D133" i="33"/>
  <c r="E131" i="32"/>
  <c r="F131" i="32"/>
  <c r="G131" i="32"/>
  <c r="D131" i="32"/>
  <c r="K133" i="31" l="1"/>
  <c r="J133" i="31"/>
  <c r="H133" i="31"/>
  <c r="G133" i="31"/>
  <c r="F133" i="31"/>
  <c r="E133" i="31"/>
  <c r="D133" i="31"/>
  <c r="E72" i="30"/>
  <c r="G72" i="30"/>
  <c r="F72" i="30"/>
  <c r="D71" i="27"/>
  <c r="E72" i="23"/>
  <c r="F72" i="23"/>
  <c r="G72" i="23"/>
  <c r="H72" i="23"/>
  <c r="I72" i="23"/>
  <c r="J72" i="23"/>
  <c r="K72" i="23"/>
  <c r="D72" i="23"/>
  <c r="D72" i="30" l="1"/>
  <c r="E37" i="27" l="1"/>
  <c r="F37" i="27"/>
  <c r="G37" i="27"/>
  <c r="D37" i="27"/>
  <c r="G35" i="27"/>
  <c r="F35" i="27"/>
  <c r="D35" i="27"/>
  <c r="G28" i="27"/>
  <c r="F28" i="27"/>
  <c r="E28" i="27"/>
  <c r="D28" i="27"/>
  <c r="H72" i="30" l="1"/>
  <c r="G71" i="27"/>
  <c r="F71" i="27"/>
  <c r="E71" i="27"/>
  <c r="D67" i="46"/>
  <c r="E67" i="46"/>
  <c r="F67" i="46"/>
  <c r="G67" i="46"/>
  <c r="H67" i="46"/>
  <c r="I67" i="46"/>
  <c r="J67" i="46"/>
  <c r="C67" i="46"/>
  <c r="D65" i="38" l="1"/>
  <c r="E65" i="38"/>
  <c r="F65" i="38"/>
  <c r="C65" i="38"/>
  <c r="D61" i="38"/>
  <c r="E61" i="38"/>
  <c r="F61" i="38"/>
  <c r="C61" i="38"/>
  <c r="D58" i="38"/>
  <c r="E58" i="38"/>
  <c r="F58" i="38"/>
  <c r="C58" i="38"/>
  <c r="D55" i="38"/>
  <c r="E55" i="38"/>
  <c r="F55" i="38"/>
  <c r="C55" i="38"/>
  <c r="D52" i="38"/>
  <c r="E52" i="38"/>
  <c r="F52" i="38"/>
  <c r="C52" i="38"/>
  <c r="D48" i="38"/>
  <c r="E48" i="38"/>
  <c r="F48" i="38"/>
  <c r="C48" i="38"/>
  <c r="D44" i="38"/>
  <c r="E44" i="38"/>
  <c r="F44" i="38"/>
  <c r="C44" i="38"/>
  <c r="D40" i="38"/>
  <c r="E40" i="38"/>
  <c r="F40" i="38"/>
  <c r="C40" i="38"/>
  <c r="D36" i="38"/>
  <c r="E36" i="38"/>
  <c r="F36" i="38"/>
  <c r="C36" i="38"/>
  <c r="D32" i="38"/>
  <c r="E32" i="38"/>
  <c r="F32" i="38"/>
  <c r="C32" i="38"/>
  <c r="D23" i="38"/>
  <c r="E23" i="38"/>
  <c r="F23" i="38"/>
  <c r="C23" i="38"/>
  <c r="D16" i="38"/>
  <c r="E16" i="38"/>
  <c r="F16" i="38"/>
  <c r="C16" i="38"/>
  <c r="D12" i="38"/>
  <c r="E12" i="38"/>
  <c r="F12" i="38"/>
  <c r="C12" i="38"/>
  <c r="D8" i="38"/>
  <c r="E8" i="38"/>
  <c r="F8" i="38"/>
  <c r="C8" i="38"/>
  <c r="F28" i="38"/>
  <c r="E28" i="38"/>
  <c r="D28" i="38"/>
  <c r="C28" i="38"/>
  <c r="D66" i="39"/>
  <c r="E66" i="39"/>
  <c r="F66" i="39"/>
  <c r="G66" i="39"/>
  <c r="C66" i="39"/>
  <c r="D62" i="39"/>
  <c r="E62" i="39"/>
  <c r="F62" i="39"/>
  <c r="G62" i="39"/>
  <c r="C62" i="39"/>
  <c r="D56" i="39"/>
  <c r="E56" i="39"/>
  <c r="F56" i="39"/>
  <c r="G56" i="39"/>
  <c r="C56" i="39"/>
  <c r="D59" i="39"/>
  <c r="E59" i="39"/>
  <c r="F59" i="39"/>
  <c r="G59" i="39"/>
  <c r="C59" i="39"/>
  <c r="D53" i="39"/>
  <c r="E53" i="39"/>
  <c r="F53" i="39"/>
  <c r="G53" i="39"/>
  <c r="C53" i="39"/>
  <c r="D49" i="39"/>
  <c r="E49" i="39"/>
  <c r="F49" i="39"/>
  <c r="G49" i="39"/>
  <c r="C49" i="39"/>
  <c r="D45" i="39"/>
  <c r="E45" i="39"/>
  <c r="F45" i="39"/>
  <c r="G45" i="39"/>
  <c r="C45" i="39"/>
  <c r="D41" i="39"/>
  <c r="E41" i="39"/>
  <c r="F41" i="39"/>
  <c r="G41" i="39"/>
  <c r="C41" i="39"/>
  <c r="D37" i="39"/>
  <c r="E37" i="39"/>
  <c r="F37" i="39"/>
  <c r="G37" i="39"/>
  <c r="C37" i="39"/>
  <c r="D33" i="39"/>
  <c r="E33" i="39"/>
  <c r="F33" i="39"/>
  <c r="G33" i="39"/>
  <c r="C33" i="39"/>
  <c r="D29" i="39"/>
  <c r="E29" i="39"/>
  <c r="F29" i="39"/>
  <c r="G29" i="39"/>
  <c r="C29" i="39"/>
  <c r="D24" i="39"/>
  <c r="E24" i="39"/>
  <c r="F24" i="39"/>
  <c r="G24" i="39"/>
  <c r="C24" i="39"/>
  <c r="D16" i="39"/>
  <c r="E16" i="39"/>
  <c r="F16" i="39"/>
  <c r="G16" i="39"/>
  <c r="C16" i="39"/>
  <c r="D12" i="39"/>
  <c r="E12" i="39"/>
  <c r="F12" i="39"/>
  <c r="G12" i="39"/>
  <c r="C12" i="39"/>
  <c r="D8" i="39"/>
  <c r="E8" i="39"/>
  <c r="F8" i="39"/>
  <c r="G8" i="39"/>
  <c r="C8" i="39"/>
  <c r="C19" i="35"/>
  <c r="D19" i="35"/>
  <c r="E19" i="35"/>
  <c r="B19" i="35"/>
  <c r="I132" i="31"/>
  <c r="I133" i="31" s="1"/>
  <c r="D67" i="39" l="1"/>
  <c r="G67" i="39"/>
  <c r="F67" i="39"/>
  <c r="E67" i="39"/>
  <c r="C67" i="39"/>
  <c r="C66" i="38"/>
  <c r="E66" i="38"/>
  <c r="D66" i="38"/>
  <c r="F66" i="38"/>
  <c r="F20" i="36"/>
  <c r="E20" i="36"/>
  <c r="D20" i="36"/>
  <c r="C20" i="36"/>
  <c r="B20" i="36"/>
</calcChain>
</file>

<file path=xl/sharedStrings.xml><?xml version="1.0" encoding="utf-8"?>
<sst xmlns="http://schemas.openxmlformats.org/spreadsheetml/2006/main" count="1346" uniqueCount="161">
  <si>
    <t>المحافظة</t>
  </si>
  <si>
    <t>النشاط</t>
  </si>
  <si>
    <t>القطاع</t>
  </si>
  <si>
    <t>القسم</t>
  </si>
  <si>
    <t>الباب</t>
  </si>
  <si>
    <t>عدد المنشأت</t>
  </si>
  <si>
    <t>المشتغلون الدائمييون</t>
  </si>
  <si>
    <t>المشتغلون المؤقتون</t>
  </si>
  <si>
    <t>المجموع</t>
  </si>
  <si>
    <t>المشتغلون بدون اجر*</t>
  </si>
  <si>
    <t>عدد المشتغلون</t>
  </si>
  <si>
    <t>الاجور والرواتب والمزايا</t>
  </si>
  <si>
    <t>حكومي</t>
  </si>
  <si>
    <t>عام</t>
  </si>
  <si>
    <t>خاص</t>
  </si>
  <si>
    <t>ب   التعدين واستغلال المحاجر</t>
  </si>
  <si>
    <t>ج  الصناعات التحويلية</t>
  </si>
  <si>
    <t>قيمة الانتاج السلعي</t>
  </si>
  <si>
    <t>قيمة الانتاج غير السلعي</t>
  </si>
  <si>
    <t>مجموع قيمة الانتاج</t>
  </si>
  <si>
    <t>قيمة المبيعات</t>
  </si>
  <si>
    <t xml:space="preserve">المستلزمات السلعية الاخرى </t>
  </si>
  <si>
    <t>المستلزمات الخدمية</t>
  </si>
  <si>
    <t>مجموع قيمة المستلزمات</t>
  </si>
  <si>
    <t>مجموع التعدين واستغلال المحاجر</t>
  </si>
  <si>
    <t>مجموع الصناعات التحويلية</t>
  </si>
  <si>
    <t>المجموع الكلي</t>
  </si>
  <si>
    <t>*   المشتغلون بدون اجر هم اصحاب الشركات وافراد عوائلهم</t>
  </si>
  <si>
    <t>قيمة الانتاج والمبيعات في المنشآت الصناعية الكبيرة حسب النشاط والقطاع (بالالف دينار) التراكمي لسنة 2019</t>
  </si>
  <si>
    <t>نينوى</t>
  </si>
  <si>
    <t>كركوك</t>
  </si>
  <si>
    <t>ديالى</t>
  </si>
  <si>
    <t>الانبار</t>
  </si>
  <si>
    <t>بغداد</t>
  </si>
  <si>
    <t>بابل</t>
  </si>
  <si>
    <t>كربلاء</t>
  </si>
  <si>
    <t>واسط</t>
  </si>
  <si>
    <t>صلاح الدين</t>
  </si>
  <si>
    <t>النجف</t>
  </si>
  <si>
    <t>القادسية</t>
  </si>
  <si>
    <t>المثنى</t>
  </si>
  <si>
    <t>ذي قار</t>
  </si>
  <si>
    <t>ميسان</t>
  </si>
  <si>
    <t>البصرة</t>
  </si>
  <si>
    <t>السلعية</t>
  </si>
  <si>
    <t>الخدمية</t>
  </si>
  <si>
    <t xml:space="preserve">خامات و مواد اولية </t>
  </si>
  <si>
    <t xml:space="preserve">مواد التعبئة والتغليف </t>
  </si>
  <si>
    <t>جدول (5)</t>
  </si>
  <si>
    <t>جدول (6)</t>
  </si>
  <si>
    <t>جدول (15)</t>
  </si>
  <si>
    <t>جدول (14)</t>
  </si>
  <si>
    <t>جدول (13)</t>
  </si>
  <si>
    <t>جدول (7) يتبع</t>
  </si>
  <si>
    <t>تابع جدول (7)</t>
  </si>
  <si>
    <t>جدول (8) يتبع</t>
  </si>
  <si>
    <t>جدول (9) يتبع</t>
  </si>
  <si>
    <t>جدول (10) يتبع</t>
  </si>
  <si>
    <t>تابع جدول (10)</t>
  </si>
  <si>
    <t>جدول (11) يتبع</t>
  </si>
  <si>
    <t>تابع جدول (11)</t>
  </si>
  <si>
    <t>جدول (12) يتبع</t>
  </si>
  <si>
    <t xml:space="preserve">تابع جدول (12) </t>
  </si>
  <si>
    <t>جدول (16) يتبع</t>
  </si>
  <si>
    <t>تابع جدول (16)</t>
  </si>
  <si>
    <t>جدول (17) يتبع</t>
  </si>
  <si>
    <t>تابع جدول (17)</t>
  </si>
  <si>
    <t>مختلط</t>
  </si>
  <si>
    <t>قيمة الانتاج والمبيعات في المنشآت الصناعية الكبيرة حسب باب الصناعة والقطاع (بالالف دينار) التراكمي لسنة 2020</t>
  </si>
  <si>
    <t>قيمة مستلزمات الانتاج السلعية والخدمية في المنشآت الصناعية الكبيرة حسب باب الصناعة والقطاع (بالالف دينار) التراكمي لسنة 2020</t>
  </si>
  <si>
    <t>تابع جدول (8)</t>
  </si>
  <si>
    <t>قيمة الانتاج والمبيعات في المنشآت الصناعية الكبيرة حسب قسم الصناعة والقطاع (بالالف دينار) التراكمي لسنة 2020</t>
  </si>
  <si>
    <t xml:space="preserve">تابع جدول (9)  </t>
  </si>
  <si>
    <t>قيمة مستلزمات الانتاج السلعية والخدمية  في المنشأت الصناعية الكبيرة حسب قسم الصناعة والقطاع (بالالف دينار) التراكمي لسنة 2020</t>
  </si>
  <si>
    <t>قيمة الانتاج والمبيعات في المنشآت الصناعية الكبيرة حسب النشاط والقطاع (بالالف دينار) التراكمي لسنة 2020</t>
  </si>
  <si>
    <t>قيمة مستلزمات الانتاج السلعية والخدمية  في المنشأت الصناعية الكبيرة حسب النشاط والقطاع (بالالف دينار) التراكمي لسنة 2020</t>
  </si>
  <si>
    <t>عدد المنشات الصناعية الكبيرة و أعداد المشتغلون الدائمييون والمؤقتون واجورهم حسب المحافظة (بالالف دينار) التراكمي لسنة 2020</t>
  </si>
  <si>
    <t>قيمة مستلزمات الانتاج السلعية والخدمية في المنشآت الصناعية الكبيرة حسب المحافظة (بالالف دينار) التراكمي لسنة 2020</t>
  </si>
  <si>
    <t>قيمة الانتاج والمبيعات في المنشآت الصناعية الكبيرة حسب المحاظة (بالالف دينار) التراكمي لسنة 2020</t>
  </si>
  <si>
    <t>قيمة مستلزمات الانتاج السلعية والخدمية في المنشآت الصناعية الكبيرة حسب المحافظة والقطاع (بالالف دينار) التراكمي لسنة 2020</t>
  </si>
  <si>
    <t>قيمة الانتاج والمبيعات في المنشآت الصناعية الكبيرة حسب المحاظة والقطاع (بالالف دينار) التراكمي لسنة 2020</t>
  </si>
  <si>
    <t>جدول (4-3)</t>
  </si>
  <si>
    <t>تابع جدول (18)</t>
  </si>
  <si>
    <t>جدول (18) يتبع</t>
  </si>
  <si>
    <t>المشتغلون الدائميون</t>
  </si>
  <si>
    <t>عدد المنشات الصناعية الكبيرة وعدد المشتغلون الدائميون والمؤقتون واجورهم حسب باب الصناعة والقطاع (بالالف دينار) التراكمي لسنة 2020</t>
  </si>
  <si>
    <t>عدد المنشات الصناعية الكبيرة وعدد المشتغلون الدائميون والمؤقتون واجورهم حسب قسم الصناعة و القطاع (بالالف دينار) التراكمي لسنة 2020</t>
  </si>
  <si>
    <t>عدد المنشات الصناعية الكبيرة وعدد المشتغلون الدائميون والمؤقتون واجورهم حسب النشاط و القطاع (بالالف دينار) التراكمي لسنة 2020</t>
  </si>
  <si>
    <t>عدد المنشات الصناعية الكبيرة وعدد المشتغلون الدائميون والمؤقتون واجورهم حسب المحافظة و القطاع (بالالف دينار) التراكمي لسنة 2020</t>
  </si>
  <si>
    <t xml:space="preserve">  انشطة اخرى للتعدين واستغلال المحاجر</t>
  </si>
  <si>
    <t xml:space="preserve"> صناعات المنتجات الغذائية</t>
  </si>
  <si>
    <t xml:space="preserve">  صناعة المشروبات</t>
  </si>
  <si>
    <t xml:space="preserve">  صناعة المنسوجات</t>
  </si>
  <si>
    <t xml:space="preserve">  صناعة الملابس، تهيئة وصبغ الفراء</t>
  </si>
  <si>
    <t xml:space="preserve">  دبغ وتهيئة الجلود,صناعة حقائب الامتعة وحقائب اليد والسروج والاعنة والاحذية</t>
  </si>
  <si>
    <t xml:space="preserve">  صناعة الخشب والمنتجات الخشبية والفلين ,صناعة الاصناف المنتجة من القش ومواد الضفر</t>
  </si>
  <si>
    <t xml:space="preserve">  صناعة الورق ومنتجات الورق</t>
  </si>
  <si>
    <t xml:space="preserve">  الطباعة والنشر واستنساخ وسائط الاعلام المسجلة</t>
  </si>
  <si>
    <t xml:space="preserve">  صناعة فحم الكوك والمنتجات النفطية المكررة والوقود النووي</t>
  </si>
  <si>
    <t xml:space="preserve">  صناعة المواد والمنتجات الكيمياوية</t>
  </si>
  <si>
    <t xml:space="preserve">  صناعة المنتجات الصيدلانية الاساسية والمستحضرات الصيدلانية</t>
  </si>
  <si>
    <t xml:space="preserve">  صناعة منتجات المطاط واللدائن</t>
  </si>
  <si>
    <t xml:space="preserve"> صناعة منتجات المعادن اللافلزية الاخرى</t>
  </si>
  <si>
    <t xml:space="preserve">  صناعة الفلزات القاعدية</t>
  </si>
  <si>
    <t xml:space="preserve">  صناعة منتجات المعادن المركبة بأستثناء المكائن والمعدات</t>
  </si>
  <si>
    <t xml:space="preserve">  صنع المعدات الكهربائية</t>
  </si>
  <si>
    <t xml:space="preserve">  صناعة الالات والمعدات والاجهزة الكهربائة غير المصنفة في محل آخر</t>
  </si>
  <si>
    <t xml:space="preserve">  صناعة المركبات ذات المحركات والمركبات المقطورة ونصف المقطورة</t>
  </si>
  <si>
    <t xml:space="preserve">  صناعة الاثاث</t>
  </si>
  <si>
    <t xml:space="preserve">  صناعة الخشب والمنتجات الخشبية والفلين صناعة الاصناف المنتجة من القش ومواد الضفر</t>
  </si>
  <si>
    <t xml:space="preserve">  استغلال المحاجر لأستخراج الاحجار و الرمال و الطين</t>
  </si>
  <si>
    <t xml:space="preserve">  استخراج الكبريت</t>
  </si>
  <si>
    <t xml:space="preserve">     انتاج و تحضير و حفظ اللحوم و منتجاتها </t>
  </si>
  <si>
    <t>تحضير و حفظ الفواكه و الخضروات</t>
  </si>
  <si>
    <t xml:space="preserve"> صناعة الزيوت والدهون النباتية والحيوانية</t>
  </si>
  <si>
    <t>صناعة منتجات الألبان</t>
  </si>
  <si>
    <t xml:space="preserve"> صناعة منتجات طواحين الحبوب و مخلفات طحن الحبوب </t>
  </si>
  <si>
    <t>صناعة السكر و تكريره</t>
  </si>
  <si>
    <t>صناعة الكاكاو و الشكولاته و الحلويات السكرية</t>
  </si>
  <si>
    <t>صناعة منتجات الاغذية الأخرى غير المصنفة في محل اخر</t>
  </si>
  <si>
    <t>صناعة الاعلاف الحيوانية المعدة</t>
  </si>
  <si>
    <t xml:space="preserve">صناعة المشروبات المرطبة غير الكحولية , أنتاج المياه </t>
  </si>
  <si>
    <t>تحضير و غزل الالياف النسيجية , نسج المنسوجات</t>
  </si>
  <si>
    <t xml:space="preserve"> نسج المنسوجات</t>
  </si>
  <si>
    <t>صناعة المنسوجات الجاهزة بأستثناء الملبوسات</t>
  </si>
  <si>
    <t>صناعة البسط و السجاد</t>
  </si>
  <si>
    <t>صناعة الملابس بأستثناء الملابس الفرائية</t>
  </si>
  <si>
    <t>صناعة الاحذية</t>
  </si>
  <si>
    <t>صناعة المنتجات الخشبية الاخرى و صناعة منتجات من الفلين و القش و مواد الضفر</t>
  </si>
  <si>
    <t xml:space="preserve"> صناعة عجائن الورق والورق المقوى الكرتون</t>
  </si>
  <si>
    <t xml:space="preserve"> صناعة منتجات أخرى من الورق والورق المقوى</t>
  </si>
  <si>
    <t>الطباعـــــة</t>
  </si>
  <si>
    <t>صناعة منتجات افران الكوك</t>
  </si>
  <si>
    <t>صناعة المنتجات النفطية المكررة</t>
  </si>
  <si>
    <t xml:space="preserve">صناعة المواد الكيمياوية الاساسية بأستثناء الاسمدة و المركبات الازوتية </t>
  </si>
  <si>
    <t>صناعة الأسمدة و المركبات الازوتية</t>
  </si>
  <si>
    <t>صناعة الدهانات و الورنيشات و الطلاءات المماثلة و احبار الطباعة و المصطكات</t>
  </si>
  <si>
    <t>صناعة الصابون و المطهرات و مستحضرات التنظيف و التلميع و العطور و مستحضرات التجميل</t>
  </si>
  <si>
    <t>صناعة المستحضرات الصيدلانية و الكيمياويات الدوائية و المنتجات النباتية</t>
  </si>
  <si>
    <t>صناعة الاطارات و الانابيب المطاطية تجديد الاسطح الخارجية للأطارات المطاطية و اعادة بنائها</t>
  </si>
  <si>
    <t>صناعة المنتجات اللدائنية</t>
  </si>
  <si>
    <t xml:space="preserve"> صناعة المنتجات الخزفية الحرارية</t>
  </si>
  <si>
    <t>صناعة المنتجات الطينية الانشائية غير الحرارية و المنتجات الخزفية</t>
  </si>
  <si>
    <t>صناعة الأسمنت و الجير و الجص</t>
  </si>
  <si>
    <t>صناعة الأصناف المنتجة من الخرسانة و الأسمنت و الجص</t>
  </si>
  <si>
    <t xml:space="preserve"> قطع وتشكيل واتمام تجهيز الأحجار</t>
  </si>
  <si>
    <t>صناعة الحديد و الصلب القاعديين</t>
  </si>
  <si>
    <t>صنع الفلزات الثمينة غير الحديدية القاعدية</t>
  </si>
  <si>
    <t>صناعة المنتجات المعدنية الانشائية</t>
  </si>
  <si>
    <t xml:space="preserve"> صناعة منتجات من المعادن المشكلة الأخرى الغير مصنفة في مكان اخر</t>
  </si>
  <si>
    <t>صناعة المحركات و المولدات و المحولات الكهربائية و صناعة اجهزة توزيع الكهرباء و التحكم فيها</t>
  </si>
  <si>
    <t>صناعة المركمات و الخلايا الاولية و البطاريات من خلايا الاولية</t>
  </si>
  <si>
    <t>صناعة الاسلاك المعدنية و الكوبلات</t>
  </si>
  <si>
    <t>صناعة الاجهزة المنزلية غير المصنفة في محل اخر</t>
  </si>
  <si>
    <t xml:space="preserve"> صناعة المحركات والتوربينات بأستثناء محركات الطائرات والسيارات والدراجات البخارية</t>
  </si>
  <si>
    <t>صناعة الالات متعددة الاغراض الاخرى</t>
  </si>
  <si>
    <t>صناعة المركبات ذات المحركات</t>
  </si>
  <si>
    <t>صناعة الابدان ( اعمال تجهيزات العربات ) للمركبات ذات المحركات, صنع المركبات المقطورة و المركبات نصف المقطورة</t>
  </si>
  <si>
    <t>صناعة الأثاث</t>
  </si>
  <si>
    <t>المشتغلون بدون اجر</t>
  </si>
  <si>
    <t>صناعة الابدان اعمال تجهيزات العربات  للمركبات ذات المحركات, صنع المركبات المقطورة و المركبات نصف المقطورة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</si>
</sst>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000"/>
  </numFmts>
  <fonts count="14" x14ac:knownFonts="1">
    <font>
      <sz val="10"/>
      <name val="Arial"/>
      <charset val="178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 Narrow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rgb="FF000000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003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4">
    <xf numFmtId="0" fontId="0" fillId="0" borderId="0" xfId="0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8" fillId="3" borderId="0" xfId="0" applyFont="1" applyFill="1" applyBorder="1" applyAlignment="1"/>
    <xf numFmtId="0" fontId="9" fillId="3" borderId="0" xfId="0" applyFont="1" applyFill="1" applyBorder="1" applyAlignmen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Border="1"/>
    <xf numFmtId="0" fontId="3" fillId="0" borderId="0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3" fillId="0" borderId="0" xfId="0" applyNumberFormat="1" applyFont="1" applyBorder="1"/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readingOrder="2"/>
    </xf>
    <xf numFmtId="0" fontId="3" fillId="0" borderId="0" xfId="0" applyNumberFormat="1" applyFont="1" applyFill="1" applyAlignment="1">
      <alignment horizontal="right" vertical="center"/>
    </xf>
    <xf numFmtId="0" fontId="5" fillId="0" borderId="0" xfId="0" applyFont="1"/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3" fillId="2" borderId="0" xfId="0" applyFont="1" applyFill="1"/>
    <xf numFmtId="0" fontId="1" fillId="0" borderId="0" xfId="0" applyFont="1"/>
    <xf numFmtId="165" fontId="0" fillId="0" borderId="0" xfId="0" applyNumberFormat="1"/>
    <xf numFmtId="0" fontId="7" fillId="3" borderId="0" xfId="0" applyFont="1" applyFill="1" applyBorder="1" applyAlignment="1">
      <alignment horizontal="center" vertical="center" readingOrder="2"/>
    </xf>
    <xf numFmtId="0" fontId="3" fillId="0" borderId="0" xfId="0" applyFont="1" applyBorder="1"/>
    <xf numFmtId="0" fontId="3" fillId="0" borderId="0" xfId="0" applyFont="1" applyBorder="1" applyAlignment="1">
      <alignment horizontal="right" vertical="center"/>
    </xf>
    <xf numFmtId="0" fontId="4" fillId="5" borderId="0" xfId="0" applyFont="1" applyFill="1"/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 wrapText="1" readingOrder="2"/>
    </xf>
    <xf numFmtId="0" fontId="3" fillId="6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/>
    <xf numFmtId="0" fontId="10" fillId="3" borderId="0" xfId="0" applyFont="1" applyFill="1" applyBorder="1" applyAlignment="1">
      <alignment vertical="top" wrapText="1" readingOrder="2"/>
    </xf>
    <xf numFmtId="0" fontId="0" fillId="0" borderId="2" xfId="0" applyBorder="1"/>
    <xf numFmtId="0" fontId="3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16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0" fillId="0" borderId="0" xfId="0" applyAlignment="1">
      <alignment horizontal="right" vertical="top" wrapText="1"/>
    </xf>
    <xf numFmtId="0" fontId="6" fillId="6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6" fillId="7" borderId="9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6" borderId="0" xfId="0" applyNumberFormat="1" applyFont="1" applyFill="1" applyBorder="1" applyAlignment="1">
      <alignment vertical="center"/>
    </xf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6" fillId="4" borderId="0" xfId="0" applyNumberFormat="1" applyFont="1" applyFill="1" applyBorder="1" applyAlignment="1">
      <alignment horizontal="right" vertical="center"/>
    </xf>
    <xf numFmtId="0" fontId="6" fillId="4" borderId="0" xfId="0" applyNumberFormat="1" applyFont="1" applyFill="1" applyBorder="1" applyAlignment="1">
      <alignment vertical="center"/>
    </xf>
    <xf numFmtId="0" fontId="6" fillId="6" borderId="2" xfId="0" applyFont="1" applyFill="1" applyBorder="1" applyAlignment="1">
      <alignment horizontal="right" vertical="center"/>
    </xf>
    <xf numFmtId="0" fontId="3" fillId="6" borderId="2" xfId="0" applyNumberFormat="1" applyFont="1" applyFill="1" applyBorder="1" applyAlignment="1">
      <alignment vertical="center"/>
    </xf>
    <xf numFmtId="0" fontId="1" fillId="0" borderId="0" xfId="0" applyFont="1" applyBorder="1" applyAlignment="1"/>
    <xf numFmtId="0" fontId="1" fillId="0" borderId="0" xfId="0" applyFont="1" applyAlignment="1"/>
    <xf numFmtId="0" fontId="10" fillId="3" borderId="0" xfId="0" applyFont="1" applyFill="1" applyBorder="1" applyAlignment="1">
      <alignment horizontal="right" vertical="center" readingOrder="2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 readingOrder="2"/>
    </xf>
    <xf numFmtId="0" fontId="2" fillId="0" borderId="0" xfId="0" applyFont="1" applyBorder="1" applyAlignment="1">
      <alignment horizontal="right" vertical="top" readingOrder="2"/>
    </xf>
    <xf numFmtId="0" fontId="6" fillId="4" borderId="5" xfId="0" applyNumberFormat="1" applyFont="1" applyFill="1" applyBorder="1" applyAlignment="1">
      <alignment horizontal="right" vertical="center"/>
    </xf>
    <xf numFmtId="0" fontId="6" fillId="7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right" vertical="top"/>
    </xf>
    <xf numFmtId="0" fontId="1" fillId="0" borderId="12" xfId="0" applyFont="1" applyBorder="1"/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 readingOrder="2"/>
    </xf>
    <xf numFmtId="0" fontId="3" fillId="0" borderId="0" xfId="0" applyFont="1" applyAlignment="1">
      <alignment horizontal="right"/>
    </xf>
    <xf numFmtId="0" fontId="6" fillId="0" borderId="0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Border="1" applyAlignment="1">
      <alignment horizontal="right" vertical="center" wrapText="1" readingOrder="2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 readingOrder="2"/>
    </xf>
    <xf numFmtId="0" fontId="3" fillId="6" borderId="2" xfId="0" applyFont="1" applyFill="1" applyBorder="1" applyAlignment="1">
      <alignment vertical="center"/>
    </xf>
    <xf numFmtId="0" fontId="6" fillId="7" borderId="9" xfId="0" applyNumberFormat="1" applyFont="1" applyFill="1" applyBorder="1" applyAlignment="1" applyProtection="1">
      <alignment horizontal="right" vertical="center"/>
    </xf>
    <xf numFmtId="0" fontId="6" fillId="6" borderId="2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 wrapText="1" readingOrder="2"/>
    </xf>
    <xf numFmtId="0" fontId="10" fillId="0" borderId="0" xfId="0" applyFont="1" applyFill="1" applyBorder="1" applyAlignment="1">
      <alignment vertical="center" wrapText="1" readingOrder="2"/>
    </xf>
    <xf numFmtId="0" fontId="6" fillId="6" borderId="2" xfId="0" applyNumberFormat="1" applyFont="1" applyFill="1" applyBorder="1" applyAlignment="1">
      <alignment vertical="center"/>
    </xf>
    <xf numFmtId="0" fontId="6" fillId="6" borderId="0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vertical="center" readingOrder="2"/>
    </xf>
    <xf numFmtId="0" fontId="7" fillId="3" borderId="0" xfId="0" applyFont="1" applyFill="1" applyBorder="1" applyAlignment="1">
      <alignment vertical="center" readingOrder="2"/>
    </xf>
    <xf numFmtId="0" fontId="6" fillId="7" borderId="9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vertical="center" wrapText="1" readingOrder="2"/>
    </xf>
    <xf numFmtId="0" fontId="2" fillId="0" borderId="0" xfId="0" applyFont="1"/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top"/>
    </xf>
    <xf numFmtId="0" fontId="2" fillId="0" borderId="0" xfId="0" applyFont="1" applyAlignment="1">
      <alignment vertical="top"/>
    </xf>
    <xf numFmtId="0" fontId="6" fillId="0" borderId="0" xfId="0" applyFont="1"/>
    <xf numFmtId="0" fontId="11" fillId="0" borderId="0" xfId="0" applyFont="1" applyBorder="1" applyAlignment="1">
      <alignment horizontal="right" vertical="center"/>
    </xf>
    <xf numFmtId="0" fontId="6" fillId="0" borderId="0" xfId="0" applyFont="1" applyAlignment="1">
      <alignment vertical="top"/>
    </xf>
    <xf numFmtId="0" fontId="9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6" fillId="0" borderId="0" xfId="0" applyFont="1" applyBorder="1"/>
    <xf numFmtId="0" fontId="6" fillId="0" borderId="4" xfId="0" applyFont="1" applyBorder="1"/>
    <xf numFmtId="0" fontId="3" fillId="0" borderId="4" xfId="0" applyNumberFormat="1" applyFont="1" applyBorder="1"/>
    <xf numFmtId="0" fontId="3" fillId="0" borderId="4" xfId="0" applyNumberFormat="1" applyFont="1" applyFill="1" applyBorder="1"/>
    <xf numFmtId="0" fontId="6" fillId="0" borderId="2" xfId="0" applyFont="1" applyBorder="1"/>
    <xf numFmtId="0" fontId="3" fillId="0" borderId="2" xfId="0" applyNumberFormat="1" applyFont="1" applyBorder="1"/>
    <xf numFmtId="0" fontId="7" fillId="3" borderId="0" xfId="0" applyFont="1" applyFill="1" applyBorder="1" applyAlignment="1">
      <alignment vertical="center" readingOrder="2"/>
    </xf>
    <xf numFmtId="0" fontId="9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 readingOrder="2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top" wrapText="1"/>
    </xf>
    <xf numFmtId="0" fontId="0" fillId="0" borderId="0" xfId="0" applyFill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 wrapText="1" readingOrder="2"/>
    </xf>
    <xf numFmtId="0" fontId="0" fillId="8" borderId="0" xfId="0" applyFill="1"/>
    <xf numFmtId="0" fontId="3" fillId="3" borderId="0" xfId="0" applyNumberFormat="1" applyFont="1" applyFill="1" applyBorder="1" applyAlignment="1">
      <alignment horizontal="right" vertical="center"/>
    </xf>
    <xf numFmtId="0" fontId="6" fillId="9" borderId="9" xfId="0" applyFont="1" applyFill="1" applyBorder="1" applyAlignment="1">
      <alignment vertical="center"/>
    </xf>
    <xf numFmtId="0" fontId="6" fillId="9" borderId="17" xfId="0" applyFont="1" applyFill="1" applyBorder="1" applyAlignment="1">
      <alignment horizontal="right" vertical="center"/>
    </xf>
    <xf numFmtId="0" fontId="6" fillId="9" borderId="9" xfId="0" applyNumberFormat="1" applyFont="1" applyFill="1" applyBorder="1" applyAlignment="1">
      <alignment horizontal="right" vertical="center"/>
    </xf>
    <xf numFmtId="0" fontId="6" fillId="9" borderId="1" xfId="0" applyFont="1" applyFill="1" applyBorder="1" applyAlignment="1">
      <alignment vertical="center"/>
    </xf>
    <xf numFmtId="0" fontId="6" fillId="9" borderId="7" xfId="0" applyNumberFormat="1" applyFont="1" applyFill="1" applyBorder="1" applyAlignment="1">
      <alignment vertical="center"/>
    </xf>
    <xf numFmtId="0" fontId="6" fillId="9" borderId="1" xfId="0" applyNumberFormat="1" applyFont="1" applyFill="1" applyBorder="1" applyAlignment="1">
      <alignment vertical="center"/>
    </xf>
    <xf numFmtId="0" fontId="10" fillId="9" borderId="9" xfId="0" applyFont="1" applyFill="1" applyBorder="1" applyAlignment="1">
      <alignment vertical="center" wrapText="1" readingOrder="2"/>
    </xf>
    <xf numFmtId="0" fontId="12" fillId="10" borderId="6" xfId="0" applyFont="1" applyFill="1" applyBorder="1" applyAlignment="1">
      <alignment horizontal="center" vertical="center" wrapText="1" readingOrder="2"/>
    </xf>
    <xf numFmtId="0" fontId="13" fillId="10" borderId="6" xfId="0" applyFont="1" applyFill="1" applyBorder="1" applyAlignment="1">
      <alignment horizontal="center" vertical="center" wrapText="1" readingOrder="2"/>
    </xf>
    <xf numFmtId="0" fontId="13" fillId="10" borderId="10" xfId="0" applyFont="1" applyFill="1" applyBorder="1" applyAlignment="1">
      <alignment horizontal="center" vertical="center" wrapText="1" readingOrder="2"/>
    </xf>
    <xf numFmtId="0" fontId="12" fillId="10" borderId="6" xfId="0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center" vertical="center" readingOrder="2"/>
    </xf>
    <xf numFmtId="0" fontId="13" fillId="10" borderId="6" xfId="0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vertical="center"/>
    </xf>
    <xf numFmtId="0" fontId="13" fillId="10" borderId="6" xfId="0" applyFont="1" applyFill="1" applyBorder="1" applyAlignment="1">
      <alignment vertical="center" wrapText="1" readingOrder="2"/>
    </xf>
    <xf numFmtId="0" fontId="13" fillId="10" borderId="10" xfId="0" applyFont="1" applyFill="1" applyBorder="1" applyAlignment="1">
      <alignment horizontal="center" vertical="center" readingOrder="2"/>
    </xf>
    <xf numFmtId="0" fontId="10" fillId="9" borderId="11" xfId="0" applyFont="1" applyFill="1" applyBorder="1" applyAlignment="1">
      <alignment vertical="center" wrapText="1" readingOrder="2"/>
    </xf>
    <xf numFmtId="0" fontId="10" fillId="9" borderId="10" xfId="0" applyFont="1" applyFill="1" applyBorder="1" applyAlignment="1">
      <alignment vertical="center" wrapText="1" readingOrder="2"/>
    </xf>
    <xf numFmtId="0" fontId="13" fillId="10" borderId="10" xfId="0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right" vertical="center"/>
    </xf>
    <xf numFmtId="0" fontId="13" fillId="10" borderId="11" xfId="0" applyFont="1" applyFill="1" applyBorder="1" applyAlignment="1">
      <alignment horizontal="center" vertical="center" wrapText="1" readingOrder="2"/>
    </xf>
    <xf numFmtId="0" fontId="6" fillId="9" borderId="9" xfId="0" applyNumberFormat="1" applyFont="1" applyFill="1" applyBorder="1" applyAlignment="1" applyProtection="1">
      <alignment vertical="center" wrapText="1"/>
    </xf>
    <xf numFmtId="0" fontId="6" fillId="9" borderId="9" xfId="0" applyNumberFormat="1" applyFont="1" applyFill="1" applyBorder="1" applyAlignment="1" applyProtection="1">
      <alignment vertical="center"/>
    </xf>
    <xf numFmtId="0" fontId="6" fillId="0" borderId="0" xfId="0" applyFont="1" applyAlignment="1">
      <alignment horizontal="center" vertical="center" wrapText="1"/>
    </xf>
    <xf numFmtId="0" fontId="9" fillId="3" borderId="0" xfId="0" applyFont="1" applyFill="1" applyBorder="1" applyAlignment="1">
      <alignment horizontal="right" vertical="center" readingOrder="2"/>
    </xf>
    <xf numFmtId="0" fontId="12" fillId="10" borderId="11" xfId="0" applyFont="1" applyFill="1" applyBorder="1" applyAlignment="1">
      <alignment horizontal="center" vertical="center" wrapText="1" readingOrder="2"/>
    </xf>
    <xf numFmtId="0" fontId="12" fillId="10" borderId="10" xfId="0" applyFont="1" applyFill="1" applyBorder="1" applyAlignment="1">
      <alignment horizontal="center" vertical="center" wrapText="1" readingOrder="2"/>
    </xf>
    <xf numFmtId="0" fontId="12" fillId="10" borderId="8" xfId="0" applyFont="1" applyFill="1" applyBorder="1" applyAlignment="1">
      <alignment horizontal="center" vertical="center" wrapText="1" readingOrder="2"/>
    </xf>
    <xf numFmtId="0" fontId="12" fillId="10" borderId="15" xfId="0" applyFont="1" applyFill="1" applyBorder="1" applyAlignment="1">
      <alignment horizontal="center" vertical="center" wrapText="1" readingOrder="2"/>
    </xf>
    <xf numFmtId="0" fontId="6" fillId="9" borderId="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right" vertical="center" wrapText="1" readingOrder="2"/>
    </xf>
    <xf numFmtId="0" fontId="6" fillId="9" borderId="9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6" fillId="9" borderId="9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 wrapText="1" readingOrder="2"/>
    </xf>
    <xf numFmtId="0" fontId="10" fillId="3" borderId="0" xfId="0" applyFont="1" applyFill="1" applyBorder="1" applyAlignment="1">
      <alignment vertical="center" wrapText="1" readingOrder="2"/>
    </xf>
    <xf numFmtId="0" fontId="10" fillId="3" borderId="3" xfId="0" applyFont="1" applyFill="1" applyBorder="1" applyAlignment="1">
      <alignment vertical="center" wrapText="1" readingOrder="2"/>
    </xf>
    <xf numFmtId="0" fontId="12" fillId="10" borderId="8" xfId="0" applyFont="1" applyFill="1" applyBorder="1" applyAlignment="1">
      <alignment horizontal="center" vertical="center" readingOrder="2"/>
    </xf>
    <xf numFmtId="0" fontId="12" fillId="10" borderId="15" xfId="0" applyFont="1" applyFill="1" applyBorder="1" applyAlignment="1">
      <alignment horizontal="center" vertical="center" readingOrder="2"/>
    </xf>
    <xf numFmtId="0" fontId="12" fillId="10" borderId="11" xfId="0" applyFont="1" applyFill="1" applyBorder="1" applyAlignment="1">
      <alignment horizontal="center" vertical="center"/>
    </xf>
    <xf numFmtId="0" fontId="12" fillId="10" borderId="9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top" wrapText="1" readingOrder="2"/>
    </xf>
    <xf numFmtId="0" fontId="6" fillId="0" borderId="0" xfId="0" applyFont="1" applyFill="1" applyBorder="1" applyAlignment="1">
      <alignment horizontal="right" vertical="top" wrapText="1" readingOrder="2"/>
    </xf>
    <xf numFmtId="0" fontId="6" fillId="0" borderId="4" xfId="0" applyFont="1" applyFill="1" applyBorder="1" applyAlignment="1">
      <alignment horizontal="right" vertical="top" wrapText="1" readingOrder="2"/>
    </xf>
    <xf numFmtId="0" fontId="13" fillId="10" borderId="19" xfId="0" applyFont="1" applyFill="1" applyBorder="1" applyAlignment="1">
      <alignment horizontal="center" vertical="center" wrapText="1" readingOrder="2"/>
    </xf>
    <xf numFmtId="0" fontId="13" fillId="10" borderId="13" xfId="0" applyFont="1" applyFill="1" applyBorder="1" applyAlignment="1">
      <alignment horizontal="center" vertical="center" wrapText="1" readingOrder="2"/>
    </xf>
    <xf numFmtId="0" fontId="13" fillId="10" borderId="18" xfId="0" applyFont="1" applyFill="1" applyBorder="1" applyAlignment="1">
      <alignment horizontal="center" vertical="center" wrapText="1" readingOrder="2"/>
    </xf>
    <xf numFmtId="0" fontId="13" fillId="10" borderId="14" xfId="0" applyFont="1" applyFill="1" applyBorder="1" applyAlignment="1">
      <alignment horizontal="center" vertical="center" wrapText="1" readingOrder="2"/>
    </xf>
    <xf numFmtId="0" fontId="10" fillId="0" borderId="2" xfId="0" applyFont="1" applyFill="1" applyBorder="1" applyAlignment="1">
      <alignment horizontal="right" vertical="top" wrapText="1" readingOrder="2"/>
    </xf>
    <xf numFmtId="0" fontId="10" fillId="0" borderId="4" xfId="0" applyFont="1" applyFill="1" applyBorder="1" applyAlignment="1">
      <alignment horizontal="right" vertical="top" wrapText="1" readingOrder="2"/>
    </xf>
    <xf numFmtId="0" fontId="10" fillId="0" borderId="0" xfId="0" applyFont="1" applyFill="1" applyBorder="1" applyAlignment="1">
      <alignment horizontal="right" vertical="top" wrapText="1" readingOrder="2"/>
    </xf>
    <xf numFmtId="0" fontId="13" fillId="10" borderId="6" xfId="0" applyFont="1" applyFill="1" applyBorder="1" applyAlignment="1">
      <alignment horizontal="center" vertical="center" wrapText="1" readingOrder="2"/>
    </xf>
    <xf numFmtId="0" fontId="6" fillId="6" borderId="2" xfId="0" applyFont="1" applyFill="1" applyBorder="1" applyAlignment="1">
      <alignment vertical="top" wrapText="1" readingOrder="2"/>
    </xf>
    <xf numFmtId="0" fontId="6" fillId="6" borderId="0" xfId="0" applyFont="1" applyFill="1" applyBorder="1" applyAlignment="1">
      <alignment vertical="top" wrapText="1" readingOrder="2"/>
    </xf>
    <xf numFmtId="0" fontId="6" fillId="6" borderId="4" xfId="0" applyFont="1" applyFill="1" applyBorder="1" applyAlignment="1">
      <alignment vertical="top" wrapText="1" readingOrder="2"/>
    </xf>
    <xf numFmtId="0" fontId="10" fillId="6" borderId="2" xfId="0" applyFont="1" applyFill="1" applyBorder="1" applyAlignment="1">
      <alignment vertical="top" wrapText="1" readingOrder="2"/>
    </xf>
    <xf numFmtId="0" fontId="10" fillId="6" borderId="0" xfId="0" applyFont="1" applyFill="1" applyBorder="1" applyAlignment="1">
      <alignment vertical="top" wrapText="1" readingOrder="2"/>
    </xf>
    <xf numFmtId="0" fontId="10" fillId="6" borderId="4" xfId="0" applyFont="1" applyFill="1" applyBorder="1" applyAlignment="1">
      <alignment vertical="top" wrapText="1" readingOrder="2"/>
    </xf>
    <xf numFmtId="0" fontId="5" fillId="0" borderId="4" xfId="0" applyFont="1" applyFill="1" applyBorder="1" applyAlignment="1">
      <alignment horizontal="right" vertical="top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top" wrapText="1" readingOrder="2"/>
    </xf>
    <xf numFmtId="0" fontId="6" fillId="0" borderId="4" xfId="0" applyFont="1" applyBorder="1" applyAlignment="1">
      <alignment vertical="top" wrapText="1" readingOrder="2"/>
    </xf>
    <xf numFmtId="0" fontId="13" fillId="10" borderId="8" xfId="0" applyFont="1" applyFill="1" applyBorder="1" applyAlignment="1">
      <alignment horizontal="center" vertical="center" wrapText="1" readingOrder="2"/>
    </xf>
    <xf numFmtId="0" fontId="13" fillId="10" borderId="15" xfId="0" applyFont="1" applyFill="1" applyBorder="1" applyAlignment="1">
      <alignment horizontal="center" vertical="center" wrapText="1" readingOrder="2"/>
    </xf>
    <xf numFmtId="0" fontId="10" fillId="0" borderId="2" xfId="0" applyFont="1" applyFill="1" applyBorder="1" applyAlignment="1">
      <alignment vertical="top" wrapText="1" readingOrder="2"/>
    </xf>
    <xf numFmtId="0" fontId="10" fillId="0" borderId="4" xfId="0" applyFont="1" applyFill="1" applyBorder="1" applyAlignment="1">
      <alignment vertical="top" wrapText="1" readingOrder="2"/>
    </xf>
    <xf numFmtId="0" fontId="6" fillId="0" borderId="0" xfId="0" applyFont="1" applyBorder="1" applyAlignment="1">
      <alignment vertical="top" wrapText="1" readingOrder="2"/>
    </xf>
    <xf numFmtId="0" fontId="10" fillId="9" borderId="9" xfId="0" applyFont="1" applyFill="1" applyBorder="1" applyAlignment="1">
      <alignment horizontal="right" vertical="center" wrapText="1" readingOrder="2"/>
    </xf>
    <xf numFmtId="0" fontId="13" fillId="10" borderId="11" xfId="0" applyFont="1" applyFill="1" applyBorder="1" applyAlignment="1">
      <alignment horizontal="center" vertical="center" readingOrder="2"/>
    </xf>
    <xf numFmtId="0" fontId="13" fillId="10" borderId="10" xfId="0" applyFont="1" applyFill="1" applyBorder="1" applyAlignment="1">
      <alignment horizontal="center" vertical="center" readingOrder="2"/>
    </xf>
    <xf numFmtId="0" fontId="13" fillId="10" borderId="11" xfId="0" applyFont="1" applyFill="1" applyBorder="1" applyAlignment="1">
      <alignment horizontal="center" vertical="center" wrapText="1" readingOrder="2"/>
    </xf>
    <xf numFmtId="0" fontId="13" fillId="10" borderId="19" xfId="0" applyFont="1" applyFill="1" applyBorder="1" applyAlignment="1">
      <alignment horizontal="center" vertical="center" readingOrder="2"/>
    </xf>
    <xf numFmtId="0" fontId="13" fillId="10" borderId="13" xfId="0" applyFont="1" applyFill="1" applyBorder="1" applyAlignment="1">
      <alignment horizontal="center" vertical="center" readingOrder="2"/>
    </xf>
    <xf numFmtId="0" fontId="13" fillId="10" borderId="18" xfId="0" applyFont="1" applyFill="1" applyBorder="1" applyAlignment="1">
      <alignment horizontal="center" vertical="center" readingOrder="2"/>
    </xf>
    <xf numFmtId="0" fontId="13" fillId="10" borderId="14" xfId="0" applyFont="1" applyFill="1" applyBorder="1" applyAlignment="1">
      <alignment horizontal="center" vertical="center" readingOrder="2"/>
    </xf>
    <xf numFmtId="0" fontId="5" fillId="0" borderId="4" xfId="0" applyFont="1" applyBorder="1" applyAlignment="1">
      <alignment horizontal="right" vertical="top"/>
    </xf>
    <xf numFmtId="0" fontId="7" fillId="3" borderId="0" xfId="0" applyFont="1" applyFill="1" applyBorder="1" applyAlignment="1">
      <alignment vertical="center" readingOrder="2"/>
    </xf>
    <xf numFmtId="0" fontId="13" fillId="10" borderId="6" xfId="0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center" vertical="center" readingOrder="2"/>
    </xf>
    <xf numFmtId="0" fontId="13" fillId="10" borderId="8" xfId="0" applyFont="1" applyFill="1" applyBorder="1" applyAlignment="1">
      <alignment horizontal="center" vertical="center" readingOrder="2"/>
    </xf>
    <xf numFmtId="0" fontId="13" fillId="10" borderId="15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top" wrapText="1" readingOrder="2"/>
    </xf>
    <xf numFmtId="0" fontId="10" fillId="9" borderId="9" xfId="0" applyFont="1" applyFill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right" vertical="top" wrapText="1" readingOrder="2"/>
    </xf>
    <xf numFmtId="0" fontId="6" fillId="0" borderId="4" xfId="0" applyFont="1" applyBorder="1" applyAlignment="1">
      <alignment horizontal="right" vertical="top" wrapText="1" readingOrder="2"/>
    </xf>
    <xf numFmtId="0" fontId="9" fillId="0" borderId="2" xfId="0" applyFont="1" applyBorder="1" applyAlignment="1">
      <alignment horizontal="right" vertical="top" wrapText="1" readingOrder="2"/>
    </xf>
    <xf numFmtId="0" fontId="9" fillId="0" borderId="4" xfId="0" applyFont="1" applyBorder="1" applyAlignment="1">
      <alignment horizontal="right" vertical="top" wrapText="1" readingOrder="2"/>
    </xf>
    <xf numFmtId="0" fontId="9" fillId="0" borderId="2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4" xfId="0" applyFont="1" applyBorder="1" applyAlignment="1">
      <alignment horizontal="right" vertical="top" wrapText="1"/>
    </xf>
    <xf numFmtId="0" fontId="9" fillId="0" borderId="2" xfId="0" applyFont="1" applyBorder="1" applyAlignment="1">
      <alignment vertical="top" wrapText="1" readingOrder="2"/>
    </xf>
    <xf numFmtId="0" fontId="9" fillId="0" borderId="4" xfId="0" applyFont="1" applyBorder="1" applyAlignment="1">
      <alignment vertical="top" wrapText="1" readingOrder="2"/>
    </xf>
    <xf numFmtId="0" fontId="9" fillId="0" borderId="2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13" fillId="10" borderId="10" xfId="0" applyFont="1" applyFill="1" applyBorder="1" applyAlignment="1">
      <alignment horizontal="center" vertical="center" wrapText="1" readingOrder="2"/>
    </xf>
    <xf numFmtId="0" fontId="13" fillId="10" borderId="6" xfId="0" applyNumberFormat="1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>
      <alignment vertical="center" wrapText="1" readingOrder="2"/>
    </xf>
    <xf numFmtId="0" fontId="7" fillId="3" borderId="0" xfId="0" applyFont="1" applyFill="1" applyBorder="1" applyAlignment="1">
      <alignment horizontal="center" vertical="center" readingOrder="2"/>
    </xf>
    <xf numFmtId="0" fontId="13" fillId="10" borderId="0" xfId="0" applyFont="1" applyFill="1" applyBorder="1" applyAlignment="1">
      <alignment horizontal="center" vertical="center" readingOrder="2"/>
    </xf>
    <xf numFmtId="0" fontId="13" fillId="10" borderId="5" xfId="0" applyFont="1" applyFill="1" applyBorder="1" applyAlignment="1">
      <alignment horizontal="center" vertical="center" readingOrder="2"/>
    </xf>
    <xf numFmtId="0" fontId="13" fillId="10" borderId="4" xfId="0" applyFont="1" applyFill="1" applyBorder="1" applyAlignment="1">
      <alignment horizontal="center" vertical="center" readingOrder="2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6" fillId="0" borderId="2" xfId="0" applyFont="1" applyBorder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13" fillId="10" borderId="8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top" wrapText="1"/>
    </xf>
    <xf numFmtId="0" fontId="10" fillId="9" borderId="2" xfId="0" applyFont="1" applyFill="1" applyBorder="1" applyAlignment="1">
      <alignment vertical="center" wrapText="1" readingOrder="2"/>
    </xf>
    <xf numFmtId="0" fontId="5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33"/>
      <color rgb="FFCC0066"/>
      <color rgb="FFFF99FF"/>
      <color rgb="FFFFFFFF"/>
      <color rgb="FFFF3399"/>
      <color rgb="FFFF0066"/>
      <color rgb="FF0099CC"/>
      <color rgb="FF3366FF"/>
      <color rgb="FF0066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</sheetPr>
  <dimension ref="A1:N27"/>
  <sheetViews>
    <sheetView rightToLeft="1" view="pageBreakPreview" zoomScaleNormal="100" zoomScaleSheetLayoutView="100" workbookViewId="0">
      <selection activeCell="C5" sqref="C5:J11"/>
    </sheetView>
  </sheetViews>
  <sheetFormatPr defaultRowHeight="12.75" x14ac:dyDescent="0.2"/>
  <cols>
    <col min="1" max="1" width="19" customWidth="1"/>
    <col min="2" max="2" width="8.140625" customWidth="1"/>
    <col min="3" max="3" width="8.7109375" customWidth="1"/>
    <col min="4" max="4" width="10.7109375" customWidth="1"/>
    <col min="5" max="5" width="16" customWidth="1"/>
    <col min="6" max="6" width="9.7109375" customWidth="1"/>
    <col min="7" max="7" width="14" customWidth="1"/>
    <col min="8" max="8" width="9.5703125" customWidth="1"/>
    <col min="9" max="9" width="14" customWidth="1"/>
    <col min="10" max="10" width="9.5703125" customWidth="1"/>
    <col min="12" max="12" width="11" bestFit="1" customWidth="1"/>
  </cols>
  <sheetData>
    <row r="1" spans="1:14" ht="22.5" customHeight="1" x14ac:dyDescent="0.2">
      <c r="A1" s="172" t="s">
        <v>85</v>
      </c>
      <c r="B1" s="172"/>
      <c r="C1" s="172"/>
      <c r="D1" s="172"/>
      <c r="E1" s="172"/>
      <c r="F1" s="172"/>
      <c r="G1" s="172"/>
      <c r="H1" s="172"/>
      <c r="I1" s="172"/>
      <c r="J1" s="172"/>
      <c r="K1" s="39"/>
    </row>
    <row r="2" spans="1:14" ht="18" x14ac:dyDescent="0.25">
      <c r="A2" s="22" t="s">
        <v>81</v>
      </c>
    </row>
    <row r="3" spans="1:14" ht="15.75" customHeight="1" x14ac:dyDescent="0.2">
      <c r="A3" s="176" t="s">
        <v>4</v>
      </c>
      <c r="B3" s="176" t="s">
        <v>2</v>
      </c>
      <c r="C3" s="176" t="s">
        <v>5</v>
      </c>
      <c r="D3" s="174" t="s">
        <v>84</v>
      </c>
      <c r="E3" s="175"/>
      <c r="F3" s="174" t="s">
        <v>7</v>
      </c>
      <c r="G3" s="175"/>
      <c r="H3" s="174" t="s">
        <v>8</v>
      </c>
      <c r="I3" s="175"/>
      <c r="J3" s="176" t="s">
        <v>9</v>
      </c>
    </row>
    <row r="4" spans="1:14" ht="30.75" customHeight="1" x14ac:dyDescent="0.2">
      <c r="A4" s="177"/>
      <c r="B4" s="177"/>
      <c r="C4" s="177"/>
      <c r="D4" s="156" t="s">
        <v>10</v>
      </c>
      <c r="E4" s="156" t="s">
        <v>11</v>
      </c>
      <c r="F4" s="156" t="s">
        <v>10</v>
      </c>
      <c r="G4" s="156" t="s">
        <v>11</v>
      </c>
      <c r="H4" s="156" t="s">
        <v>10</v>
      </c>
      <c r="I4" s="156" t="s">
        <v>11</v>
      </c>
      <c r="J4" s="177"/>
      <c r="N4" s="43"/>
    </row>
    <row r="5" spans="1:14" ht="24.95" customHeight="1" x14ac:dyDescent="0.2">
      <c r="A5" s="179" t="s">
        <v>15</v>
      </c>
      <c r="B5" s="14" t="s">
        <v>12</v>
      </c>
      <c r="C5" s="30">
        <v>2</v>
      </c>
      <c r="D5" s="12">
        <v>153</v>
      </c>
      <c r="E5" s="12">
        <v>1167501</v>
      </c>
      <c r="F5" s="30">
        <v>0</v>
      </c>
      <c r="G5" s="12">
        <v>0</v>
      </c>
      <c r="H5" s="12">
        <v>153</v>
      </c>
      <c r="I5" s="30">
        <v>1167501</v>
      </c>
      <c r="J5" s="13">
        <v>0</v>
      </c>
      <c r="L5" s="11"/>
    </row>
    <row r="6" spans="1:14" ht="24.95" customHeight="1" x14ac:dyDescent="0.2">
      <c r="A6" s="180"/>
      <c r="B6" s="10" t="s">
        <v>13</v>
      </c>
      <c r="C6" s="12">
        <v>1</v>
      </c>
      <c r="D6" s="12">
        <v>868</v>
      </c>
      <c r="E6" s="12">
        <v>9833859</v>
      </c>
      <c r="F6" s="12">
        <v>4</v>
      </c>
      <c r="G6" s="12">
        <v>17712</v>
      </c>
      <c r="H6" s="12">
        <v>872</v>
      </c>
      <c r="I6" s="12">
        <v>9851571</v>
      </c>
      <c r="J6" s="12">
        <v>0</v>
      </c>
      <c r="L6" s="147"/>
    </row>
    <row r="7" spans="1:14" ht="24.95" customHeight="1" x14ac:dyDescent="0.2">
      <c r="A7" s="149" t="s">
        <v>24</v>
      </c>
      <c r="B7" s="150"/>
      <c r="C7" s="151">
        <v>3</v>
      </c>
      <c r="D7" s="151">
        <v>1021</v>
      </c>
      <c r="E7" s="151">
        <v>11001360</v>
      </c>
      <c r="F7" s="151">
        <v>4</v>
      </c>
      <c r="G7" s="151">
        <v>17712</v>
      </c>
      <c r="H7" s="151">
        <v>1025</v>
      </c>
      <c r="I7" s="151">
        <v>11019072</v>
      </c>
      <c r="J7" s="151">
        <v>0</v>
      </c>
    </row>
    <row r="8" spans="1:14" ht="24.95" customHeight="1" x14ac:dyDescent="0.2">
      <c r="A8" s="42" t="s">
        <v>16</v>
      </c>
      <c r="B8" s="10" t="s">
        <v>12</v>
      </c>
      <c r="C8" s="12">
        <v>16</v>
      </c>
      <c r="D8" s="12">
        <v>376</v>
      </c>
      <c r="E8" s="12">
        <v>2645060</v>
      </c>
      <c r="F8" s="12">
        <v>142</v>
      </c>
      <c r="G8" s="12">
        <v>397980</v>
      </c>
      <c r="H8" s="12">
        <v>518</v>
      </c>
      <c r="I8" s="12">
        <v>3043040</v>
      </c>
      <c r="J8" s="12">
        <v>0</v>
      </c>
    </row>
    <row r="9" spans="1:14" s="2" customFormat="1" ht="24.95" customHeight="1" x14ac:dyDescent="0.2">
      <c r="A9" s="42"/>
      <c r="B9" s="10" t="s">
        <v>14</v>
      </c>
      <c r="C9" s="30">
        <v>634</v>
      </c>
      <c r="D9" s="30">
        <v>22609</v>
      </c>
      <c r="E9" s="30">
        <v>127392697</v>
      </c>
      <c r="F9" s="12">
        <v>2989</v>
      </c>
      <c r="G9" s="12">
        <v>8727286</v>
      </c>
      <c r="H9" s="148">
        <v>25598</v>
      </c>
      <c r="I9" s="12">
        <v>136119983</v>
      </c>
      <c r="J9" s="12">
        <v>473</v>
      </c>
    </row>
    <row r="10" spans="1:14" ht="24.95" customHeight="1" x14ac:dyDescent="0.2">
      <c r="A10" s="42"/>
      <c r="B10" s="10" t="s">
        <v>13</v>
      </c>
      <c r="C10" s="12">
        <v>59</v>
      </c>
      <c r="D10" s="12">
        <v>91763</v>
      </c>
      <c r="E10" s="12">
        <v>1234968150</v>
      </c>
      <c r="F10" s="12">
        <v>4449</v>
      </c>
      <c r="G10" s="30">
        <v>12967611</v>
      </c>
      <c r="H10" s="12">
        <v>96212</v>
      </c>
      <c r="I10" s="30">
        <v>1247935761</v>
      </c>
      <c r="J10" s="12">
        <v>0</v>
      </c>
    </row>
    <row r="11" spans="1:14" ht="24.95" customHeight="1" x14ac:dyDescent="0.2">
      <c r="A11" s="42"/>
      <c r="B11" s="10" t="s">
        <v>67</v>
      </c>
      <c r="C11" s="12">
        <v>7</v>
      </c>
      <c r="D11" s="12">
        <v>2920</v>
      </c>
      <c r="E11" s="12">
        <v>9561460</v>
      </c>
      <c r="F11" s="12">
        <v>44</v>
      </c>
      <c r="G11" s="12">
        <v>216000</v>
      </c>
      <c r="H11" s="12">
        <v>2964</v>
      </c>
      <c r="I11" s="12">
        <v>9777460</v>
      </c>
      <c r="J11" s="12">
        <v>0</v>
      </c>
    </row>
    <row r="12" spans="1:14" ht="24.95" customHeight="1" x14ac:dyDescent="0.2">
      <c r="A12" s="178" t="s">
        <v>25</v>
      </c>
      <c r="B12" s="178"/>
      <c r="C12" s="151">
        <v>716</v>
      </c>
      <c r="D12" s="151">
        <v>117668</v>
      </c>
      <c r="E12" s="151">
        <v>1374567367</v>
      </c>
      <c r="F12" s="151">
        <v>7624</v>
      </c>
      <c r="G12" s="151">
        <v>22308877</v>
      </c>
      <c r="H12" s="151">
        <v>125292</v>
      </c>
      <c r="I12" s="151">
        <v>1396876244</v>
      </c>
      <c r="J12" s="151">
        <v>473</v>
      </c>
    </row>
    <row r="13" spans="1:14" ht="24.95" customHeight="1" x14ac:dyDescent="0.2">
      <c r="A13" s="178" t="s">
        <v>26</v>
      </c>
      <c r="B13" s="178"/>
      <c r="C13" s="151">
        <v>719</v>
      </c>
      <c r="D13" s="151">
        <v>118689</v>
      </c>
      <c r="E13" s="151">
        <v>1385568727</v>
      </c>
      <c r="F13" s="151">
        <v>7628</v>
      </c>
      <c r="G13" s="151">
        <v>22326589</v>
      </c>
      <c r="H13" s="151">
        <v>126317</v>
      </c>
      <c r="I13" s="151">
        <v>1407895316</v>
      </c>
      <c r="J13" s="151">
        <v>473</v>
      </c>
    </row>
    <row r="14" spans="1:14" ht="24.95" customHeight="1" x14ac:dyDescent="0.25">
      <c r="A14" s="173" t="s">
        <v>27</v>
      </c>
      <c r="B14" s="173"/>
      <c r="C14" s="173"/>
      <c r="D14" s="173"/>
      <c r="E14" s="173"/>
      <c r="F14" s="3"/>
      <c r="G14" s="3"/>
      <c r="H14" s="3"/>
      <c r="I14" s="3"/>
      <c r="J14" s="41"/>
    </row>
    <row r="15" spans="1:14" ht="15.75" customHeight="1" x14ac:dyDescent="0.35">
      <c r="A15" s="4"/>
      <c r="B15" s="5"/>
      <c r="C15" s="5"/>
      <c r="D15" s="5"/>
      <c r="E15" s="5"/>
      <c r="F15" s="3"/>
      <c r="G15" s="3"/>
      <c r="H15" s="3"/>
      <c r="I15" s="3"/>
      <c r="J15" s="3"/>
    </row>
    <row r="16" spans="1:14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5.75" x14ac:dyDescent="0.25">
      <c r="A17" s="3"/>
      <c r="B17" s="3"/>
      <c r="C17" s="3"/>
      <c r="D17" s="31"/>
      <c r="E17" s="3"/>
      <c r="F17" s="3"/>
      <c r="G17" s="3"/>
      <c r="H17" s="3"/>
      <c r="I17" s="3"/>
      <c r="J17" s="3"/>
    </row>
    <row r="22" spans="1:10" x14ac:dyDescent="0.2">
      <c r="H22" s="1"/>
    </row>
    <row r="24" spans="1:10" x14ac:dyDescent="0.2">
      <c r="C24" s="26"/>
    </row>
    <row r="25" spans="1:10" x14ac:dyDescent="0.2">
      <c r="C25" s="26"/>
    </row>
    <row r="26" spans="1:10" x14ac:dyDescent="0.2">
      <c r="C26" s="26"/>
    </row>
    <row r="27" spans="1:10" x14ac:dyDescent="0.2">
      <c r="C27" s="26"/>
    </row>
  </sheetData>
  <mergeCells count="12">
    <mergeCell ref="A1:J1"/>
    <mergeCell ref="A14:E14"/>
    <mergeCell ref="H3:I3"/>
    <mergeCell ref="J3:J4"/>
    <mergeCell ref="A3:A4"/>
    <mergeCell ref="B3:B4"/>
    <mergeCell ref="C3:C4"/>
    <mergeCell ref="D3:E3"/>
    <mergeCell ref="F3:G3"/>
    <mergeCell ref="A12:B12"/>
    <mergeCell ref="A13:B13"/>
    <mergeCell ref="A5:A6"/>
  </mergeCells>
  <printOptions horizontalCentered="1" verticalCentered="1"/>
  <pageMargins left="0.7" right="0.7" top="0.75" bottom="0.75" header="0.3" footer="0.3"/>
  <pageSetup firstPageNumber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</sheetPr>
  <dimension ref="A1:L20"/>
  <sheetViews>
    <sheetView rightToLeft="1" view="pageBreakPreview" zoomScaleNormal="100" zoomScaleSheetLayoutView="100" workbookViewId="0">
      <selection activeCell="A20" sqref="A20:I20"/>
    </sheetView>
  </sheetViews>
  <sheetFormatPr defaultRowHeight="12.75" x14ac:dyDescent="0.2"/>
  <cols>
    <col min="1" max="1" width="12" customWidth="1"/>
    <col min="2" max="2" width="8.28515625" customWidth="1"/>
    <col min="3" max="3" width="11" customWidth="1"/>
    <col min="4" max="4" width="15.28515625" customWidth="1"/>
    <col min="5" max="5" width="11.140625" customWidth="1"/>
    <col min="6" max="6" width="15.140625" customWidth="1"/>
    <col min="7" max="7" width="10" customWidth="1"/>
    <col min="8" max="8" width="16.5703125" customWidth="1"/>
    <col min="9" max="9" width="11.85546875" customWidth="1"/>
    <col min="10" max="10" width="0.140625" customWidth="1"/>
    <col min="12" max="12" width="11.5703125" bestFit="1" customWidth="1"/>
  </cols>
  <sheetData>
    <row r="1" spans="1:12" ht="33" customHeight="1" x14ac:dyDescent="0.2">
      <c r="A1" s="212" t="s">
        <v>76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2" ht="18" x14ac:dyDescent="0.25">
      <c r="A2" s="22" t="s">
        <v>52</v>
      </c>
    </row>
    <row r="3" spans="1:12" ht="15.75" x14ac:dyDescent="0.2">
      <c r="A3" s="204" t="s">
        <v>0</v>
      </c>
      <c r="B3" s="204" t="s">
        <v>5</v>
      </c>
      <c r="C3" s="204" t="s">
        <v>6</v>
      </c>
      <c r="D3" s="204"/>
      <c r="E3" s="204" t="s">
        <v>7</v>
      </c>
      <c r="F3" s="204"/>
      <c r="G3" s="204" t="s">
        <v>8</v>
      </c>
      <c r="H3" s="204"/>
      <c r="I3" s="204" t="s">
        <v>159</v>
      </c>
    </row>
    <row r="4" spans="1:12" ht="31.5" x14ac:dyDescent="0.2">
      <c r="A4" s="204"/>
      <c r="B4" s="204"/>
      <c r="C4" s="157" t="s">
        <v>10</v>
      </c>
      <c r="D4" s="157" t="s">
        <v>11</v>
      </c>
      <c r="E4" s="157" t="s">
        <v>10</v>
      </c>
      <c r="F4" s="157" t="s">
        <v>11</v>
      </c>
      <c r="G4" s="157" t="s">
        <v>10</v>
      </c>
      <c r="H4" s="157" t="s">
        <v>11</v>
      </c>
      <c r="I4" s="204"/>
    </row>
    <row r="5" spans="1:12" s="34" customFormat="1" ht="24.95" customHeight="1" x14ac:dyDescent="0.2">
      <c r="A5" s="16" t="s">
        <v>29</v>
      </c>
      <c r="B5" s="46">
        <v>44</v>
      </c>
      <c r="C5" s="46">
        <v>6514</v>
      </c>
      <c r="D5" s="46">
        <v>39872678</v>
      </c>
      <c r="E5" s="46">
        <v>1035</v>
      </c>
      <c r="F5" s="46">
        <v>671339</v>
      </c>
      <c r="G5" s="46">
        <v>7549</v>
      </c>
      <c r="H5" s="46">
        <v>40544017</v>
      </c>
      <c r="I5" s="46">
        <v>22</v>
      </c>
    </row>
    <row r="6" spans="1:12" s="34" customFormat="1" ht="24.95" customHeight="1" x14ac:dyDescent="0.2">
      <c r="A6" s="16" t="s">
        <v>30</v>
      </c>
      <c r="B6" s="46">
        <v>34</v>
      </c>
      <c r="C6" s="46">
        <v>5201</v>
      </c>
      <c r="D6" s="46">
        <v>79176873</v>
      </c>
      <c r="E6" s="46">
        <v>100</v>
      </c>
      <c r="F6" s="46">
        <v>685179</v>
      </c>
      <c r="G6" s="46">
        <v>5301</v>
      </c>
      <c r="H6" s="46">
        <v>79862052</v>
      </c>
      <c r="I6" s="46">
        <v>14</v>
      </c>
      <c r="L6" s="119"/>
    </row>
    <row r="7" spans="1:12" s="34" customFormat="1" ht="24.95" customHeight="1" x14ac:dyDescent="0.2">
      <c r="A7" s="16" t="s">
        <v>31</v>
      </c>
      <c r="B7" s="46">
        <v>74</v>
      </c>
      <c r="C7" s="46">
        <v>3815</v>
      </c>
      <c r="D7" s="46">
        <v>27809293</v>
      </c>
      <c r="E7" s="46">
        <v>712</v>
      </c>
      <c r="F7" s="46">
        <v>2060854</v>
      </c>
      <c r="G7" s="46">
        <v>4527</v>
      </c>
      <c r="H7" s="46">
        <v>29870147</v>
      </c>
      <c r="I7" s="46">
        <v>67</v>
      </c>
    </row>
    <row r="8" spans="1:12" s="34" customFormat="1" ht="24.95" customHeight="1" x14ac:dyDescent="0.2">
      <c r="A8" s="16" t="s">
        <v>32</v>
      </c>
      <c r="B8" s="46">
        <v>14</v>
      </c>
      <c r="C8" s="46">
        <v>4610</v>
      </c>
      <c r="D8" s="46">
        <v>40349733</v>
      </c>
      <c r="E8" s="46">
        <v>52</v>
      </c>
      <c r="F8" s="46">
        <v>60800</v>
      </c>
      <c r="G8" s="46">
        <v>4662</v>
      </c>
      <c r="H8" s="46">
        <v>40410533</v>
      </c>
      <c r="I8" s="46">
        <v>1</v>
      </c>
    </row>
    <row r="9" spans="1:12" s="34" customFormat="1" ht="24.95" customHeight="1" x14ac:dyDescent="0.2">
      <c r="A9" s="16" t="s">
        <v>33</v>
      </c>
      <c r="B9" s="46">
        <v>104</v>
      </c>
      <c r="C9" s="46">
        <v>42571</v>
      </c>
      <c r="D9" s="46">
        <v>473510574</v>
      </c>
      <c r="E9" s="46">
        <v>1182</v>
      </c>
      <c r="F9" s="46">
        <v>4904214</v>
      </c>
      <c r="G9" s="46">
        <v>43753</v>
      </c>
      <c r="H9" s="46">
        <v>478414788</v>
      </c>
      <c r="I9" s="46">
        <v>79</v>
      </c>
    </row>
    <row r="10" spans="1:12" s="34" customFormat="1" ht="24.95" customHeight="1" x14ac:dyDescent="0.2">
      <c r="A10" s="16" t="s">
        <v>34</v>
      </c>
      <c r="B10" s="46">
        <v>88</v>
      </c>
      <c r="C10" s="46">
        <v>9216</v>
      </c>
      <c r="D10" s="46">
        <v>89002199</v>
      </c>
      <c r="E10" s="46">
        <v>922</v>
      </c>
      <c r="F10" s="46">
        <v>3851880</v>
      </c>
      <c r="G10" s="46">
        <v>10138</v>
      </c>
      <c r="H10" s="46">
        <v>92854079</v>
      </c>
      <c r="I10" s="46">
        <v>81</v>
      </c>
    </row>
    <row r="11" spans="1:12" s="34" customFormat="1" ht="24.95" customHeight="1" x14ac:dyDescent="0.2">
      <c r="A11" s="16" t="s">
        <v>35</v>
      </c>
      <c r="B11" s="46">
        <v>18</v>
      </c>
      <c r="C11" s="46">
        <v>949</v>
      </c>
      <c r="D11" s="46">
        <v>8082303</v>
      </c>
      <c r="E11" s="46">
        <v>66</v>
      </c>
      <c r="F11" s="46">
        <v>293051</v>
      </c>
      <c r="G11" s="46">
        <v>1015</v>
      </c>
      <c r="H11" s="46">
        <v>8375354</v>
      </c>
      <c r="I11" s="46">
        <v>24</v>
      </c>
    </row>
    <row r="12" spans="1:12" s="34" customFormat="1" ht="24.95" customHeight="1" x14ac:dyDescent="0.2">
      <c r="A12" s="16" t="s">
        <v>36</v>
      </c>
      <c r="B12" s="46">
        <v>44</v>
      </c>
      <c r="C12" s="46">
        <v>3592</v>
      </c>
      <c r="D12" s="46">
        <v>16517244</v>
      </c>
      <c r="E12" s="46">
        <v>62</v>
      </c>
      <c r="F12" s="46">
        <v>121400</v>
      </c>
      <c r="G12" s="46">
        <v>3654</v>
      </c>
      <c r="H12" s="46">
        <v>16638644</v>
      </c>
      <c r="I12" s="46">
        <v>13</v>
      </c>
    </row>
    <row r="13" spans="1:12" s="34" customFormat="1" ht="24.95" customHeight="1" x14ac:dyDescent="0.2">
      <c r="A13" s="16" t="s">
        <v>37</v>
      </c>
      <c r="B13" s="46">
        <v>15</v>
      </c>
      <c r="C13" s="46">
        <v>13728</v>
      </c>
      <c r="D13" s="46">
        <v>235999052</v>
      </c>
      <c r="E13" s="46">
        <v>387</v>
      </c>
      <c r="F13" s="46">
        <v>2071200</v>
      </c>
      <c r="G13" s="46">
        <v>14115</v>
      </c>
      <c r="H13" s="46">
        <v>238070252</v>
      </c>
      <c r="I13" s="46">
        <v>25</v>
      </c>
    </row>
    <row r="14" spans="1:12" s="34" customFormat="1" ht="24.95" customHeight="1" x14ac:dyDescent="0.2">
      <c r="A14" s="16" t="s">
        <v>38</v>
      </c>
      <c r="B14" s="46">
        <v>31</v>
      </c>
      <c r="C14" s="46">
        <v>4253</v>
      </c>
      <c r="D14" s="46">
        <v>31178440</v>
      </c>
      <c r="E14" s="46">
        <v>1104</v>
      </c>
      <c r="F14" s="46">
        <v>2830350</v>
      </c>
      <c r="G14" s="46">
        <v>5357</v>
      </c>
      <c r="H14" s="46">
        <v>34008790</v>
      </c>
      <c r="I14" s="46">
        <v>14</v>
      </c>
    </row>
    <row r="15" spans="1:12" s="34" customFormat="1" ht="24.95" customHeight="1" x14ac:dyDescent="0.2">
      <c r="A15" s="16" t="s">
        <v>39</v>
      </c>
      <c r="B15" s="46">
        <v>56</v>
      </c>
      <c r="C15" s="46">
        <v>2943</v>
      </c>
      <c r="D15" s="46">
        <v>23562308</v>
      </c>
      <c r="E15" s="46">
        <v>63</v>
      </c>
      <c r="F15" s="46">
        <v>230560</v>
      </c>
      <c r="G15" s="46">
        <v>3006</v>
      </c>
      <c r="H15" s="46">
        <v>23792868</v>
      </c>
      <c r="I15" s="46">
        <v>53</v>
      </c>
    </row>
    <row r="16" spans="1:12" s="34" customFormat="1" ht="24.95" customHeight="1" x14ac:dyDescent="0.2">
      <c r="A16" s="16" t="s">
        <v>40</v>
      </c>
      <c r="B16" s="46">
        <v>34</v>
      </c>
      <c r="C16" s="46">
        <v>1841</v>
      </c>
      <c r="D16" s="46">
        <v>9297766</v>
      </c>
      <c r="E16" s="46">
        <v>664</v>
      </c>
      <c r="F16" s="46">
        <v>966066</v>
      </c>
      <c r="G16" s="46">
        <v>2505</v>
      </c>
      <c r="H16" s="46">
        <v>10263832</v>
      </c>
      <c r="I16" s="46">
        <v>43</v>
      </c>
    </row>
    <row r="17" spans="1:9" s="34" customFormat="1" ht="24.95" customHeight="1" x14ac:dyDescent="0.2">
      <c r="A17" s="16" t="s">
        <v>41</v>
      </c>
      <c r="B17" s="46">
        <v>59</v>
      </c>
      <c r="C17" s="46">
        <v>4973</v>
      </c>
      <c r="D17" s="46">
        <v>71047896</v>
      </c>
      <c r="E17" s="46">
        <v>1093</v>
      </c>
      <c r="F17" s="46">
        <v>2572350</v>
      </c>
      <c r="G17" s="46">
        <v>6066</v>
      </c>
      <c r="H17" s="46">
        <v>73620246</v>
      </c>
      <c r="I17" s="46">
        <v>31</v>
      </c>
    </row>
    <row r="18" spans="1:9" s="34" customFormat="1" ht="24.95" customHeight="1" x14ac:dyDescent="0.2">
      <c r="A18" s="16" t="s">
        <v>42</v>
      </c>
      <c r="B18" s="46">
        <v>69</v>
      </c>
      <c r="C18" s="46">
        <v>4205</v>
      </c>
      <c r="D18" s="46">
        <v>37729089</v>
      </c>
      <c r="E18" s="46">
        <v>44</v>
      </c>
      <c r="F18" s="46">
        <v>337636</v>
      </c>
      <c r="G18" s="46">
        <v>4249</v>
      </c>
      <c r="H18" s="46">
        <v>38066725</v>
      </c>
      <c r="I18" s="46">
        <v>6</v>
      </c>
    </row>
    <row r="19" spans="1:9" s="34" customFormat="1" ht="24.95" customHeight="1" x14ac:dyDescent="0.2">
      <c r="A19" s="16" t="s">
        <v>43</v>
      </c>
      <c r="B19" s="46">
        <v>35</v>
      </c>
      <c r="C19" s="46">
        <v>10278</v>
      </c>
      <c r="D19" s="46">
        <v>202433279</v>
      </c>
      <c r="E19" s="46">
        <v>142</v>
      </c>
      <c r="F19" s="46">
        <v>669710</v>
      </c>
      <c r="G19" s="46">
        <v>10420</v>
      </c>
      <c r="H19" s="46">
        <v>203102989</v>
      </c>
      <c r="I19" s="46">
        <v>0</v>
      </c>
    </row>
    <row r="20" spans="1:9" s="34" customFormat="1" ht="24.95" customHeight="1" x14ac:dyDescent="0.2">
      <c r="A20" s="165" t="s">
        <v>26</v>
      </c>
      <c r="B20" s="155">
        <v>719</v>
      </c>
      <c r="C20" s="155">
        <v>118689</v>
      </c>
      <c r="D20" s="155">
        <v>1385568727</v>
      </c>
      <c r="E20" s="155">
        <v>7628</v>
      </c>
      <c r="F20" s="155">
        <v>22326589</v>
      </c>
      <c r="G20" s="155">
        <v>126317</v>
      </c>
      <c r="H20" s="155">
        <v>1407895316</v>
      </c>
      <c r="I20" s="166">
        <v>473</v>
      </c>
    </row>
  </sheetData>
  <mergeCells count="7">
    <mergeCell ref="A1:J1"/>
    <mergeCell ref="I3:I4"/>
    <mergeCell ref="A3:A4"/>
    <mergeCell ref="B3:B4"/>
    <mergeCell ref="C3:D3"/>
    <mergeCell ref="E3:F3"/>
    <mergeCell ref="G3:H3"/>
  </mergeCells>
  <printOptions horizontalCentered="1" verticalCentered="1"/>
  <pageMargins left="0.7" right="0.7" top="0.75" bottom="0.75" header="0.3" footer="0.3"/>
  <pageSetup paperSize="9" firstPageNumber="56" orientation="landscape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F19"/>
  <sheetViews>
    <sheetView rightToLeft="1" view="pageBreakPreview" topLeftCell="A10" zoomScaleNormal="100" zoomScaleSheetLayoutView="100" workbookViewId="0">
      <selection activeCell="E16" sqref="E16"/>
    </sheetView>
  </sheetViews>
  <sheetFormatPr defaultRowHeight="12.75" x14ac:dyDescent="0.2"/>
  <cols>
    <col min="1" max="1" width="17.42578125" customWidth="1"/>
    <col min="2" max="2" width="28" customWidth="1"/>
    <col min="3" max="3" width="28.5703125" customWidth="1"/>
    <col min="4" max="4" width="23.28515625" customWidth="1"/>
    <col min="5" max="5" width="23.5703125" customWidth="1"/>
  </cols>
  <sheetData>
    <row r="1" spans="1:6" ht="18" x14ac:dyDescent="0.2">
      <c r="A1" s="183" t="s">
        <v>78</v>
      </c>
      <c r="B1" s="183"/>
      <c r="C1" s="183"/>
      <c r="D1" s="183"/>
      <c r="E1" s="183"/>
      <c r="F1" s="17"/>
    </row>
    <row r="2" spans="1:6" ht="18" x14ac:dyDescent="0.25">
      <c r="A2" s="22" t="s">
        <v>51</v>
      </c>
    </row>
    <row r="3" spans="1:6" ht="36" customHeight="1" x14ac:dyDescent="0.2">
      <c r="A3" s="161" t="s">
        <v>0</v>
      </c>
      <c r="B3" s="157" t="s">
        <v>17</v>
      </c>
      <c r="C3" s="157" t="s">
        <v>18</v>
      </c>
      <c r="D3" s="157" t="s">
        <v>19</v>
      </c>
      <c r="E3" s="157" t="s">
        <v>20</v>
      </c>
    </row>
    <row r="4" spans="1:6" ht="20.100000000000001" customHeight="1" x14ac:dyDescent="0.25">
      <c r="A4" s="130" t="s">
        <v>29</v>
      </c>
      <c r="B4" s="15">
        <v>75594571</v>
      </c>
      <c r="C4" s="15">
        <v>4812680</v>
      </c>
      <c r="D4" s="15">
        <v>80407251</v>
      </c>
      <c r="E4" s="15">
        <v>74970937</v>
      </c>
    </row>
    <row r="5" spans="1:6" ht="20.100000000000001" customHeight="1" x14ac:dyDescent="0.25">
      <c r="A5" s="130" t="s">
        <v>30</v>
      </c>
      <c r="B5" s="15">
        <v>379659976</v>
      </c>
      <c r="C5" s="15">
        <v>7167595</v>
      </c>
      <c r="D5" s="15">
        <v>386827571</v>
      </c>
      <c r="E5" s="15">
        <v>347274254</v>
      </c>
    </row>
    <row r="6" spans="1:6" ht="20.100000000000001" customHeight="1" x14ac:dyDescent="0.25">
      <c r="A6" s="130" t="s">
        <v>31</v>
      </c>
      <c r="B6" s="15">
        <v>40900820</v>
      </c>
      <c r="C6" s="15">
        <v>9447520</v>
      </c>
      <c r="D6" s="15">
        <v>50348340</v>
      </c>
      <c r="E6" s="15">
        <v>37911844</v>
      </c>
    </row>
    <row r="7" spans="1:6" ht="20.100000000000001" customHeight="1" x14ac:dyDescent="0.25">
      <c r="A7" s="130" t="s">
        <v>32</v>
      </c>
      <c r="B7" s="15">
        <v>61785057</v>
      </c>
      <c r="C7" s="15">
        <v>11821177</v>
      </c>
      <c r="D7" s="15">
        <v>73606234</v>
      </c>
      <c r="E7" s="15">
        <v>45263918</v>
      </c>
    </row>
    <row r="8" spans="1:6" ht="20.100000000000001" customHeight="1" x14ac:dyDescent="0.25">
      <c r="A8" s="130" t="s">
        <v>33</v>
      </c>
      <c r="B8" s="15">
        <v>1607511639</v>
      </c>
      <c r="C8" s="15">
        <v>112013431</v>
      </c>
      <c r="D8" s="15">
        <v>1719525070</v>
      </c>
      <c r="E8" s="15">
        <v>1532412855</v>
      </c>
    </row>
    <row r="9" spans="1:6" ht="20.100000000000001" customHeight="1" x14ac:dyDescent="0.25">
      <c r="A9" s="130" t="s">
        <v>34</v>
      </c>
      <c r="B9" s="15">
        <v>1365213807</v>
      </c>
      <c r="C9" s="15">
        <v>15150672</v>
      </c>
      <c r="D9" s="15">
        <v>1380364479</v>
      </c>
      <c r="E9" s="15">
        <v>1339919091</v>
      </c>
    </row>
    <row r="10" spans="1:6" ht="20.100000000000001" customHeight="1" x14ac:dyDescent="0.25">
      <c r="A10" s="130" t="s">
        <v>35</v>
      </c>
      <c r="B10" s="15">
        <v>12665506</v>
      </c>
      <c r="C10" s="15">
        <v>6950463</v>
      </c>
      <c r="D10" s="15">
        <v>19615969</v>
      </c>
      <c r="E10" s="15">
        <v>12665506</v>
      </c>
    </row>
    <row r="11" spans="1:6" ht="20.100000000000001" customHeight="1" x14ac:dyDescent="0.25">
      <c r="A11" s="130" t="s">
        <v>36</v>
      </c>
      <c r="B11" s="15">
        <v>36128228</v>
      </c>
      <c r="C11" s="15">
        <v>2864737</v>
      </c>
      <c r="D11" s="15">
        <v>38992965</v>
      </c>
      <c r="E11" s="15">
        <v>36194931</v>
      </c>
    </row>
    <row r="12" spans="1:6" ht="20.100000000000001" customHeight="1" x14ac:dyDescent="0.25">
      <c r="A12" s="130" t="s">
        <v>37</v>
      </c>
      <c r="B12" s="15">
        <v>532011794</v>
      </c>
      <c r="C12" s="15">
        <v>86428109</v>
      </c>
      <c r="D12" s="15">
        <v>618439903</v>
      </c>
      <c r="E12" s="15">
        <v>588200306</v>
      </c>
    </row>
    <row r="13" spans="1:6" ht="20.100000000000001" customHeight="1" x14ac:dyDescent="0.25">
      <c r="A13" s="130" t="s">
        <v>38</v>
      </c>
      <c r="B13" s="15">
        <v>83951847</v>
      </c>
      <c r="C13" s="15">
        <v>8730852</v>
      </c>
      <c r="D13" s="15">
        <v>92682699</v>
      </c>
      <c r="E13" s="15">
        <v>83951847</v>
      </c>
    </row>
    <row r="14" spans="1:6" ht="20.100000000000001" customHeight="1" x14ac:dyDescent="0.25">
      <c r="A14" s="130" t="s">
        <v>39</v>
      </c>
      <c r="B14" s="15">
        <v>71099435</v>
      </c>
      <c r="C14" s="15">
        <v>6959665</v>
      </c>
      <c r="D14" s="15">
        <v>78059100</v>
      </c>
      <c r="E14" s="15">
        <v>69742820</v>
      </c>
    </row>
    <row r="15" spans="1:6" ht="20.100000000000001" customHeight="1" x14ac:dyDescent="0.25">
      <c r="A15" s="130" t="s">
        <v>40</v>
      </c>
      <c r="B15" s="15">
        <v>58405138</v>
      </c>
      <c r="C15" s="15">
        <v>46061955</v>
      </c>
      <c r="D15" s="15">
        <v>104467093</v>
      </c>
      <c r="E15" s="15">
        <v>87430930</v>
      </c>
    </row>
    <row r="16" spans="1:6" ht="20.100000000000001" customHeight="1" x14ac:dyDescent="0.25">
      <c r="A16" s="130" t="s">
        <v>41</v>
      </c>
      <c r="B16" s="15">
        <v>196054032</v>
      </c>
      <c r="C16" s="15">
        <v>12931983</v>
      </c>
      <c r="D16" s="15">
        <v>208986015</v>
      </c>
      <c r="E16" s="15">
        <v>208446517</v>
      </c>
    </row>
    <row r="17" spans="1:5" ht="20.100000000000001" customHeight="1" x14ac:dyDescent="0.25">
      <c r="A17" s="130" t="s">
        <v>42</v>
      </c>
      <c r="B17" s="15">
        <v>170566200</v>
      </c>
      <c r="C17" s="15">
        <v>8955232</v>
      </c>
      <c r="D17" s="15">
        <v>179521432</v>
      </c>
      <c r="E17" s="15">
        <v>182316197</v>
      </c>
    </row>
    <row r="18" spans="1:5" ht="20.100000000000001" customHeight="1" x14ac:dyDescent="0.25">
      <c r="A18" s="131" t="s">
        <v>43</v>
      </c>
      <c r="B18" s="132">
        <v>1274453829</v>
      </c>
      <c r="C18" s="133">
        <v>410511767</v>
      </c>
      <c r="D18" s="133">
        <v>1684965596</v>
      </c>
      <c r="E18" s="133">
        <v>1422968830</v>
      </c>
    </row>
    <row r="19" spans="1:5" ht="20.100000000000001" customHeight="1" x14ac:dyDescent="0.2">
      <c r="A19" s="165" t="s">
        <v>26</v>
      </c>
      <c r="B19" s="155">
        <f>SUM(B4:B18)</f>
        <v>5966001879</v>
      </c>
      <c r="C19" s="155">
        <f t="shared" ref="C19:E19" si="0">SUM(C4:C18)</f>
        <v>750807838</v>
      </c>
      <c r="D19" s="155">
        <f t="shared" si="0"/>
        <v>6716809717</v>
      </c>
      <c r="E19" s="166">
        <f t="shared" si="0"/>
        <v>6069670783</v>
      </c>
    </row>
  </sheetData>
  <mergeCells count="1">
    <mergeCell ref="A1:E1"/>
  </mergeCells>
  <printOptions horizontalCentered="1" verticalCentered="1"/>
  <pageMargins left="0.7" right="0.7" top="0.75" bottom="0.75" header="0.3" footer="0.3"/>
  <pageSetup paperSize="9" firstPageNumber="57" orientation="landscape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</sheetPr>
  <dimension ref="A1:IV20"/>
  <sheetViews>
    <sheetView rightToLeft="1" view="pageBreakPreview" zoomScaleNormal="100" zoomScaleSheetLayoutView="100" workbookViewId="0">
      <selection activeCell="J13" sqref="J13"/>
    </sheetView>
  </sheetViews>
  <sheetFormatPr defaultRowHeight="12.75" x14ac:dyDescent="0.2"/>
  <cols>
    <col min="1" max="1" width="16.140625" customWidth="1"/>
    <col min="2" max="3" width="21.42578125" customWidth="1"/>
    <col min="4" max="4" width="19.28515625" customWidth="1"/>
    <col min="5" max="5" width="20.140625" customWidth="1"/>
    <col min="6" max="6" width="19.28515625" customWidth="1"/>
  </cols>
  <sheetData>
    <row r="1" spans="1:256" ht="18" x14ac:dyDescent="0.2">
      <c r="A1" s="183" t="s">
        <v>77</v>
      </c>
      <c r="B1" s="183"/>
      <c r="C1" s="183"/>
      <c r="D1" s="183"/>
      <c r="E1" s="183"/>
      <c r="F1" s="183"/>
      <c r="G1" s="17"/>
    </row>
    <row r="2" spans="1:256" ht="18" x14ac:dyDescent="0.25">
      <c r="A2" s="22" t="s">
        <v>50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</row>
    <row r="3" spans="1:256" ht="15.75" x14ac:dyDescent="0.2">
      <c r="A3" s="230" t="s">
        <v>0</v>
      </c>
      <c r="B3" s="230" t="s">
        <v>44</v>
      </c>
      <c r="C3" s="230"/>
      <c r="D3" s="230"/>
      <c r="E3" s="161" t="s">
        <v>45</v>
      </c>
      <c r="F3" s="204" t="s">
        <v>23</v>
      </c>
    </row>
    <row r="4" spans="1:256" ht="48.75" customHeight="1" x14ac:dyDescent="0.2">
      <c r="A4" s="230"/>
      <c r="B4" s="157" t="s">
        <v>46</v>
      </c>
      <c r="C4" s="157" t="s">
        <v>47</v>
      </c>
      <c r="D4" s="157" t="s">
        <v>21</v>
      </c>
      <c r="E4" s="157" t="s">
        <v>22</v>
      </c>
      <c r="F4" s="204"/>
    </row>
    <row r="5" spans="1:256" ht="20.100000000000001" customHeight="1" x14ac:dyDescent="0.25">
      <c r="A5" s="134" t="s">
        <v>29</v>
      </c>
      <c r="B5" s="135">
        <v>10106270</v>
      </c>
      <c r="C5" s="135">
        <v>4267769</v>
      </c>
      <c r="D5" s="135">
        <v>32627464</v>
      </c>
      <c r="E5" s="135">
        <v>9811370</v>
      </c>
      <c r="F5" s="135">
        <v>56812873</v>
      </c>
    </row>
    <row r="6" spans="1:256" ht="20.100000000000001" customHeight="1" x14ac:dyDescent="0.25">
      <c r="A6" s="130" t="s">
        <v>30</v>
      </c>
      <c r="B6" s="15">
        <v>91740236</v>
      </c>
      <c r="C6" s="15">
        <v>33737607</v>
      </c>
      <c r="D6" s="15">
        <v>22390444</v>
      </c>
      <c r="E6" s="15">
        <v>13874766</v>
      </c>
      <c r="F6" s="15">
        <v>161743053</v>
      </c>
    </row>
    <row r="7" spans="1:256" ht="20.100000000000001" customHeight="1" x14ac:dyDescent="0.25">
      <c r="A7" s="130" t="s">
        <v>31</v>
      </c>
      <c r="B7" s="15">
        <v>10585567</v>
      </c>
      <c r="C7" s="15">
        <v>1070599</v>
      </c>
      <c r="D7" s="15">
        <v>11988318</v>
      </c>
      <c r="E7" s="15">
        <v>5346574</v>
      </c>
      <c r="F7" s="15">
        <v>28991058</v>
      </c>
    </row>
    <row r="8" spans="1:256" ht="20.100000000000001" customHeight="1" x14ac:dyDescent="0.25">
      <c r="A8" s="130" t="s">
        <v>32</v>
      </c>
      <c r="B8" s="15">
        <v>28492168</v>
      </c>
      <c r="C8" s="15">
        <v>6116610</v>
      </c>
      <c r="D8" s="15">
        <v>9254044</v>
      </c>
      <c r="E8" s="15">
        <v>1796487</v>
      </c>
      <c r="F8" s="15">
        <v>45659309</v>
      </c>
    </row>
    <row r="9" spans="1:256" ht="20.100000000000001" customHeight="1" x14ac:dyDescent="0.25">
      <c r="A9" s="130" t="s">
        <v>33</v>
      </c>
      <c r="B9" s="15">
        <v>559615807</v>
      </c>
      <c r="C9" s="15">
        <v>125578085</v>
      </c>
      <c r="D9" s="15">
        <v>58664083</v>
      </c>
      <c r="E9" s="15">
        <v>89295377</v>
      </c>
      <c r="F9" s="15">
        <v>833153352</v>
      </c>
    </row>
    <row r="10" spans="1:256" ht="20.100000000000001" customHeight="1" x14ac:dyDescent="0.25">
      <c r="A10" s="130" t="s">
        <v>34</v>
      </c>
      <c r="B10" s="15">
        <v>968270323</v>
      </c>
      <c r="C10" s="15">
        <v>50920450</v>
      </c>
      <c r="D10" s="15">
        <v>62086187</v>
      </c>
      <c r="E10" s="15">
        <v>7981259</v>
      </c>
      <c r="F10" s="15">
        <v>1089258219</v>
      </c>
    </row>
    <row r="11" spans="1:256" ht="20.100000000000001" customHeight="1" x14ac:dyDescent="0.25">
      <c r="A11" s="130" t="s">
        <v>35</v>
      </c>
      <c r="B11" s="15">
        <v>4118581</v>
      </c>
      <c r="C11" s="15">
        <v>1452539</v>
      </c>
      <c r="D11" s="15">
        <v>3100114</v>
      </c>
      <c r="E11" s="15">
        <v>685814</v>
      </c>
      <c r="F11" s="15">
        <v>9357048</v>
      </c>
    </row>
    <row r="12" spans="1:256" ht="20.100000000000001" customHeight="1" x14ac:dyDescent="0.25">
      <c r="A12" s="130" t="s">
        <v>36</v>
      </c>
      <c r="B12" s="15">
        <v>3383564</v>
      </c>
      <c r="C12" s="15">
        <v>272215</v>
      </c>
      <c r="D12" s="15">
        <v>16368000</v>
      </c>
      <c r="E12" s="15">
        <v>1415562</v>
      </c>
      <c r="F12" s="15">
        <v>21439341</v>
      </c>
    </row>
    <row r="13" spans="1:256" ht="20.100000000000001" customHeight="1" x14ac:dyDescent="0.25">
      <c r="A13" s="130" t="s">
        <v>37</v>
      </c>
      <c r="B13" s="15">
        <v>212042163</v>
      </c>
      <c r="C13" s="15">
        <v>5956242</v>
      </c>
      <c r="D13" s="15">
        <v>21943830</v>
      </c>
      <c r="E13" s="15">
        <v>19333970</v>
      </c>
      <c r="F13" s="15">
        <v>259276205</v>
      </c>
    </row>
    <row r="14" spans="1:256" ht="20.100000000000001" customHeight="1" x14ac:dyDescent="0.25">
      <c r="A14" s="130" t="s">
        <v>38</v>
      </c>
      <c r="B14" s="15">
        <v>18966602</v>
      </c>
      <c r="C14" s="15">
        <v>4668485</v>
      </c>
      <c r="D14" s="15">
        <v>22410150</v>
      </c>
      <c r="E14" s="15">
        <v>4778865</v>
      </c>
      <c r="F14" s="15">
        <v>50824102</v>
      </c>
    </row>
    <row r="15" spans="1:256" ht="20.100000000000001" customHeight="1" x14ac:dyDescent="0.25">
      <c r="A15" s="130" t="s">
        <v>39</v>
      </c>
      <c r="B15" s="15">
        <v>12330881</v>
      </c>
      <c r="C15" s="15">
        <v>974949</v>
      </c>
      <c r="D15" s="15">
        <v>20465250</v>
      </c>
      <c r="E15" s="15">
        <v>8148442</v>
      </c>
      <c r="F15" s="15">
        <v>41919522</v>
      </c>
    </row>
    <row r="16" spans="1:256" ht="20.100000000000001" customHeight="1" x14ac:dyDescent="0.25">
      <c r="A16" s="130" t="s">
        <v>40</v>
      </c>
      <c r="B16" s="15">
        <v>13002559</v>
      </c>
      <c r="C16" s="15">
        <v>4393707</v>
      </c>
      <c r="D16" s="15">
        <v>23012624</v>
      </c>
      <c r="E16" s="15">
        <v>11566195</v>
      </c>
      <c r="F16" s="15">
        <v>51975085</v>
      </c>
    </row>
    <row r="17" spans="1:6" ht="20.100000000000001" customHeight="1" x14ac:dyDescent="0.25">
      <c r="A17" s="130" t="s">
        <v>41</v>
      </c>
      <c r="B17" s="15">
        <v>86284255</v>
      </c>
      <c r="C17" s="15">
        <v>2717256</v>
      </c>
      <c r="D17" s="15">
        <v>22515276</v>
      </c>
      <c r="E17" s="15">
        <v>3888572</v>
      </c>
      <c r="F17" s="15">
        <v>115405359</v>
      </c>
    </row>
    <row r="18" spans="1:6" ht="20.100000000000001" customHeight="1" x14ac:dyDescent="0.25">
      <c r="A18" s="130" t="s">
        <v>42</v>
      </c>
      <c r="B18" s="15">
        <v>47767910</v>
      </c>
      <c r="C18" s="15">
        <v>304977</v>
      </c>
      <c r="D18" s="15">
        <v>30377659</v>
      </c>
      <c r="E18" s="15">
        <v>2351983</v>
      </c>
      <c r="F18" s="15">
        <v>80802529</v>
      </c>
    </row>
    <row r="19" spans="1:6" ht="20.100000000000001" customHeight="1" x14ac:dyDescent="0.25">
      <c r="A19" s="130" t="s">
        <v>43</v>
      </c>
      <c r="B19" s="15">
        <v>511740469</v>
      </c>
      <c r="C19" s="15">
        <v>9053270</v>
      </c>
      <c r="D19" s="15">
        <v>54834081</v>
      </c>
      <c r="E19" s="15">
        <v>54073469</v>
      </c>
      <c r="F19" s="15">
        <v>629701289</v>
      </c>
    </row>
    <row r="20" spans="1:6" ht="24" customHeight="1" x14ac:dyDescent="0.2">
      <c r="A20" s="165" t="s">
        <v>26</v>
      </c>
      <c r="B20" s="155">
        <f>SUM(B5:B19)</f>
        <v>2578447355</v>
      </c>
      <c r="C20" s="155">
        <f>SUM(C5:C19)</f>
        <v>251484760</v>
      </c>
      <c r="D20" s="155">
        <f>SUM(D5:D19)</f>
        <v>412037524</v>
      </c>
      <c r="E20" s="155">
        <f>SUM(E5:E19)</f>
        <v>234348705</v>
      </c>
      <c r="F20" s="166">
        <f>SUM(F5:F19)</f>
        <v>3476318344</v>
      </c>
    </row>
  </sheetData>
  <mergeCells count="4">
    <mergeCell ref="A1:F1"/>
    <mergeCell ref="B3:D3"/>
    <mergeCell ref="F3:F4"/>
    <mergeCell ref="A3:A4"/>
  </mergeCells>
  <printOptions horizontalCentered="1" verticalCentered="1"/>
  <pageMargins left="0.7" right="0.7" top="0.75" bottom="0.75" header="0.3" footer="0.3"/>
  <pageSetup paperSize="9" firstPageNumber="58" orientation="landscape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</sheetPr>
  <dimension ref="A1:R69"/>
  <sheetViews>
    <sheetView rightToLeft="1" view="pageBreakPreview" topLeftCell="A55" zoomScaleNormal="100" zoomScaleSheetLayoutView="100" workbookViewId="0">
      <selection activeCell="C21" sqref="C21:J65"/>
    </sheetView>
  </sheetViews>
  <sheetFormatPr defaultRowHeight="12.75" x14ac:dyDescent="0.2"/>
  <cols>
    <col min="1" max="1" width="10.5703125" style="120" bestFit="1" customWidth="1"/>
    <col min="2" max="2" width="9.85546875" customWidth="1"/>
    <col min="3" max="3" width="10" customWidth="1"/>
    <col min="4" max="4" width="11.42578125" customWidth="1"/>
    <col min="5" max="5" width="15.28515625" customWidth="1"/>
    <col min="6" max="6" width="16" customWidth="1"/>
    <col min="7" max="7" width="15.140625" customWidth="1"/>
    <col min="8" max="8" width="17.28515625" customWidth="1"/>
    <col min="9" max="9" width="16.5703125" customWidth="1"/>
    <col min="10" max="10" width="11.85546875" customWidth="1"/>
  </cols>
  <sheetData>
    <row r="1" spans="1:13" ht="18" x14ac:dyDescent="0.25">
      <c r="A1" s="256" t="s">
        <v>88</v>
      </c>
      <c r="B1" s="256"/>
      <c r="C1" s="256"/>
      <c r="D1" s="256"/>
      <c r="E1" s="256"/>
      <c r="F1" s="256"/>
      <c r="G1" s="256"/>
      <c r="H1" s="256"/>
      <c r="I1" s="256"/>
      <c r="J1" s="256"/>
    </row>
    <row r="2" spans="1:13" ht="18" x14ac:dyDescent="0.2">
      <c r="A2" s="70" t="s">
        <v>63</v>
      </c>
    </row>
    <row r="3" spans="1:13" ht="20.45" customHeight="1" x14ac:dyDescent="0.2">
      <c r="A3" s="215" t="s">
        <v>0</v>
      </c>
      <c r="B3" s="204" t="s">
        <v>2</v>
      </c>
      <c r="C3" s="204" t="s">
        <v>5</v>
      </c>
      <c r="D3" s="204" t="s">
        <v>84</v>
      </c>
      <c r="E3" s="204"/>
      <c r="F3" s="204" t="s">
        <v>7</v>
      </c>
      <c r="G3" s="204"/>
      <c r="H3" s="204" t="s">
        <v>8</v>
      </c>
      <c r="I3" s="204"/>
      <c r="J3" s="204" t="s">
        <v>159</v>
      </c>
    </row>
    <row r="4" spans="1:13" ht="30.6" customHeight="1" x14ac:dyDescent="0.2">
      <c r="A4" s="216"/>
      <c r="B4" s="204"/>
      <c r="C4" s="204"/>
      <c r="D4" s="157" t="s">
        <v>10</v>
      </c>
      <c r="E4" s="157" t="s">
        <v>11</v>
      </c>
      <c r="F4" s="157" t="s">
        <v>10</v>
      </c>
      <c r="G4" s="157" t="s">
        <v>11</v>
      </c>
      <c r="H4" s="157" t="s">
        <v>10</v>
      </c>
      <c r="I4" s="157" t="s">
        <v>11</v>
      </c>
      <c r="J4" s="204"/>
    </row>
    <row r="5" spans="1:13" s="96" customFormat="1" ht="24.95" customHeight="1" x14ac:dyDescent="0.2">
      <c r="A5" s="257" t="s">
        <v>29</v>
      </c>
      <c r="B5" s="10" t="s">
        <v>12</v>
      </c>
      <c r="C5" s="123">
        <v>1</v>
      </c>
      <c r="D5" s="123">
        <v>29</v>
      </c>
      <c r="E5" s="123">
        <v>201850</v>
      </c>
      <c r="F5" s="123">
        <v>29</v>
      </c>
      <c r="G5" s="12">
        <v>63030</v>
      </c>
      <c r="H5" s="12">
        <v>58</v>
      </c>
      <c r="I5" s="12">
        <v>264880</v>
      </c>
      <c r="J5" s="12">
        <v>0</v>
      </c>
    </row>
    <row r="6" spans="1:13" s="96" customFormat="1" ht="24.95" customHeight="1" x14ac:dyDescent="0.2">
      <c r="A6" s="257"/>
      <c r="B6" s="10" t="s">
        <v>14</v>
      </c>
      <c r="C6" s="123">
        <v>32</v>
      </c>
      <c r="D6" s="123">
        <v>327</v>
      </c>
      <c r="E6" s="123">
        <v>1305417</v>
      </c>
      <c r="F6" s="123">
        <v>90</v>
      </c>
      <c r="G6" s="12">
        <v>207050</v>
      </c>
      <c r="H6" s="30">
        <v>417</v>
      </c>
      <c r="I6" s="30">
        <v>1512467</v>
      </c>
      <c r="J6" s="12">
        <v>22</v>
      </c>
      <c r="M6" s="124"/>
    </row>
    <row r="7" spans="1:13" s="96" customFormat="1" ht="24.95" customHeight="1" x14ac:dyDescent="0.2">
      <c r="A7" s="257"/>
      <c r="B7" s="10" t="s">
        <v>13</v>
      </c>
      <c r="C7" s="123">
        <v>11</v>
      </c>
      <c r="D7" s="123">
        <v>6158</v>
      </c>
      <c r="E7" s="123">
        <v>38365411</v>
      </c>
      <c r="F7" s="123">
        <v>916</v>
      </c>
      <c r="G7" s="12">
        <v>401259</v>
      </c>
      <c r="H7" s="12">
        <v>7074</v>
      </c>
      <c r="I7" s="12">
        <v>38766670</v>
      </c>
      <c r="J7" s="12">
        <v>0</v>
      </c>
    </row>
    <row r="8" spans="1:13" s="96" customFormat="1" ht="24.95" customHeight="1" x14ac:dyDescent="0.2">
      <c r="A8" s="258"/>
      <c r="B8" s="155" t="s">
        <v>8</v>
      </c>
      <c r="C8" s="155">
        <v>44</v>
      </c>
      <c r="D8" s="155">
        <v>6514</v>
      </c>
      <c r="E8" s="155">
        <v>39872678</v>
      </c>
      <c r="F8" s="155">
        <v>1035</v>
      </c>
      <c r="G8" s="155">
        <v>671339</v>
      </c>
      <c r="H8" s="155">
        <v>7549</v>
      </c>
      <c r="I8" s="155">
        <v>40544017</v>
      </c>
      <c r="J8" s="155">
        <v>22</v>
      </c>
    </row>
    <row r="9" spans="1:13" s="96" customFormat="1" ht="24.95" customHeight="1" x14ac:dyDescent="0.2">
      <c r="A9" s="257" t="s">
        <v>30</v>
      </c>
      <c r="B9" s="10" t="s">
        <v>12</v>
      </c>
      <c r="C9" s="46">
        <v>1</v>
      </c>
      <c r="D9" s="46">
        <v>11</v>
      </c>
      <c r="E9" s="46">
        <v>72200</v>
      </c>
      <c r="F9" s="46">
        <v>0</v>
      </c>
      <c r="G9" s="12">
        <v>0</v>
      </c>
      <c r="H9" s="12">
        <v>11</v>
      </c>
      <c r="I9" s="12">
        <v>72200</v>
      </c>
      <c r="J9" s="12">
        <v>0</v>
      </c>
    </row>
    <row r="10" spans="1:13" s="96" customFormat="1" ht="24.95" customHeight="1" x14ac:dyDescent="0.2">
      <c r="A10" s="257"/>
      <c r="B10" s="10" t="s">
        <v>14</v>
      </c>
      <c r="C10" s="46">
        <v>31</v>
      </c>
      <c r="D10" s="46">
        <v>1949</v>
      </c>
      <c r="E10" s="46">
        <v>10407709</v>
      </c>
      <c r="F10" s="46">
        <v>13</v>
      </c>
      <c r="G10" s="12">
        <v>16800</v>
      </c>
      <c r="H10" s="12">
        <v>1962</v>
      </c>
      <c r="I10" s="12">
        <v>10424509</v>
      </c>
      <c r="J10" s="12">
        <v>14</v>
      </c>
    </row>
    <row r="11" spans="1:13" s="96" customFormat="1" ht="24.95" customHeight="1" x14ac:dyDescent="0.2">
      <c r="A11" s="257"/>
      <c r="B11" s="10" t="s">
        <v>13</v>
      </c>
      <c r="C11" s="46">
        <v>2</v>
      </c>
      <c r="D11" s="46">
        <v>3241</v>
      </c>
      <c r="E11" s="46">
        <v>68696964</v>
      </c>
      <c r="F11" s="46">
        <v>87</v>
      </c>
      <c r="G11" s="12">
        <v>668379</v>
      </c>
      <c r="H11" s="12">
        <v>3328</v>
      </c>
      <c r="I11" s="12">
        <v>69365343</v>
      </c>
      <c r="J11" s="12">
        <v>0</v>
      </c>
    </row>
    <row r="12" spans="1:13" s="96" customFormat="1" ht="24.95" customHeight="1" x14ac:dyDescent="0.2">
      <c r="A12" s="257"/>
      <c r="B12" s="155" t="s">
        <v>8</v>
      </c>
      <c r="C12" s="155">
        <v>34</v>
      </c>
      <c r="D12" s="155">
        <v>5201</v>
      </c>
      <c r="E12" s="155">
        <v>79176873</v>
      </c>
      <c r="F12" s="155">
        <v>100</v>
      </c>
      <c r="G12" s="155">
        <v>685179</v>
      </c>
      <c r="H12" s="155">
        <v>5301</v>
      </c>
      <c r="I12" s="155">
        <v>79862052</v>
      </c>
      <c r="J12" s="155">
        <v>14</v>
      </c>
    </row>
    <row r="13" spans="1:13" s="96" customFormat="1" ht="24.95" customHeight="1" x14ac:dyDescent="0.2">
      <c r="A13" s="259" t="s">
        <v>31</v>
      </c>
      <c r="B13" s="14" t="s">
        <v>12</v>
      </c>
      <c r="C13" s="47">
        <v>1</v>
      </c>
      <c r="D13" s="47">
        <v>29</v>
      </c>
      <c r="E13" s="47">
        <v>37200</v>
      </c>
      <c r="F13" s="47">
        <v>10</v>
      </c>
      <c r="G13" s="13">
        <v>9000</v>
      </c>
      <c r="H13" s="13">
        <v>39</v>
      </c>
      <c r="I13" s="13">
        <v>46200</v>
      </c>
      <c r="J13" s="13">
        <v>0</v>
      </c>
    </row>
    <row r="14" spans="1:13" s="96" customFormat="1" ht="24.95" customHeight="1" x14ac:dyDescent="0.2">
      <c r="A14" s="257"/>
      <c r="B14" s="10" t="s">
        <v>14</v>
      </c>
      <c r="C14" s="46">
        <v>72</v>
      </c>
      <c r="D14" s="46">
        <v>1691</v>
      </c>
      <c r="E14" s="46">
        <v>6401685</v>
      </c>
      <c r="F14" s="46">
        <v>702</v>
      </c>
      <c r="G14" s="12">
        <v>2051854</v>
      </c>
      <c r="H14" s="12">
        <v>2393</v>
      </c>
      <c r="I14" s="12">
        <v>8453539</v>
      </c>
      <c r="J14" s="12">
        <v>67</v>
      </c>
    </row>
    <row r="15" spans="1:13" s="96" customFormat="1" ht="24.95" customHeight="1" x14ac:dyDescent="0.2">
      <c r="A15" s="257"/>
      <c r="B15" s="10" t="s">
        <v>13</v>
      </c>
      <c r="C15" s="46">
        <v>1</v>
      </c>
      <c r="D15" s="46">
        <v>2095</v>
      </c>
      <c r="E15" s="46">
        <v>21370408</v>
      </c>
      <c r="F15" s="46">
        <v>0</v>
      </c>
      <c r="G15" s="12">
        <v>0</v>
      </c>
      <c r="H15" s="12">
        <v>2095</v>
      </c>
      <c r="I15" s="12">
        <v>21370408</v>
      </c>
      <c r="J15" s="12">
        <v>0</v>
      </c>
    </row>
    <row r="16" spans="1:13" s="96" customFormat="1" ht="24.95" customHeight="1" x14ac:dyDescent="0.2">
      <c r="A16" s="258"/>
      <c r="B16" s="155" t="s">
        <v>8</v>
      </c>
      <c r="C16" s="155">
        <v>74</v>
      </c>
      <c r="D16" s="155">
        <v>3815</v>
      </c>
      <c r="E16" s="155">
        <v>27809293</v>
      </c>
      <c r="F16" s="155">
        <v>712</v>
      </c>
      <c r="G16" s="155">
        <v>2060854</v>
      </c>
      <c r="H16" s="155">
        <v>4527</v>
      </c>
      <c r="I16" s="155">
        <v>29870147</v>
      </c>
      <c r="J16" s="155">
        <v>67</v>
      </c>
    </row>
    <row r="17" spans="1:10" s="96" customFormat="1" ht="24.95" customHeight="1" x14ac:dyDescent="0.2">
      <c r="A17" s="260" t="s">
        <v>88</v>
      </c>
      <c r="B17" s="260"/>
      <c r="C17" s="260"/>
      <c r="D17" s="260"/>
      <c r="E17" s="260"/>
      <c r="F17" s="260"/>
      <c r="G17" s="260"/>
      <c r="H17" s="260"/>
      <c r="I17" s="260"/>
      <c r="J17" s="260"/>
    </row>
    <row r="18" spans="1:10" s="96" customFormat="1" ht="24.95" customHeight="1" x14ac:dyDescent="0.2">
      <c r="A18" s="70" t="s">
        <v>64</v>
      </c>
    </row>
    <row r="19" spans="1:10" s="96" customFormat="1" ht="24.95" customHeight="1" x14ac:dyDescent="0.2">
      <c r="A19" s="215" t="s">
        <v>0</v>
      </c>
      <c r="B19" s="204" t="s">
        <v>2</v>
      </c>
      <c r="C19" s="204" t="s">
        <v>5</v>
      </c>
      <c r="D19" s="204" t="s">
        <v>84</v>
      </c>
      <c r="E19" s="204"/>
      <c r="F19" s="204" t="s">
        <v>7</v>
      </c>
      <c r="G19" s="204"/>
      <c r="H19" s="204" t="s">
        <v>8</v>
      </c>
      <c r="I19" s="204"/>
      <c r="J19" s="204" t="s">
        <v>159</v>
      </c>
    </row>
    <row r="20" spans="1:10" s="96" customFormat="1" ht="42.75" customHeight="1" x14ac:dyDescent="0.2">
      <c r="A20" s="216"/>
      <c r="B20" s="204"/>
      <c r="C20" s="204"/>
      <c r="D20" s="157" t="s">
        <v>10</v>
      </c>
      <c r="E20" s="157" t="s">
        <v>11</v>
      </c>
      <c r="F20" s="157" t="s">
        <v>10</v>
      </c>
      <c r="G20" s="157" t="s">
        <v>11</v>
      </c>
      <c r="H20" s="157" t="s">
        <v>10</v>
      </c>
      <c r="I20" s="157" t="s">
        <v>11</v>
      </c>
      <c r="J20" s="204"/>
    </row>
    <row r="21" spans="1:10" s="96" customFormat="1" ht="24.95" customHeight="1" x14ac:dyDescent="0.2">
      <c r="A21" s="259" t="s">
        <v>32</v>
      </c>
      <c r="B21" s="14" t="s">
        <v>14</v>
      </c>
      <c r="C21" s="47">
        <v>12</v>
      </c>
      <c r="D21" s="47">
        <v>521</v>
      </c>
      <c r="E21" s="47">
        <v>2712150</v>
      </c>
      <c r="F21" s="47">
        <v>2</v>
      </c>
      <c r="G21" s="13">
        <v>4000</v>
      </c>
      <c r="H21" s="13">
        <v>523</v>
      </c>
      <c r="I21" s="13">
        <v>2716150</v>
      </c>
      <c r="J21" s="13">
        <v>1</v>
      </c>
    </row>
    <row r="22" spans="1:10" s="96" customFormat="1" ht="24.95" customHeight="1" x14ac:dyDescent="0.2">
      <c r="A22" s="257"/>
      <c r="B22" s="10" t="s">
        <v>13</v>
      </c>
      <c r="C22" s="46">
        <v>1</v>
      </c>
      <c r="D22" s="46">
        <v>3278</v>
      </c>
      <c r="E22" s="46">
        <v>34572890</v>
      </c>
      <c r="F22" s="46">
        <v>25</v>
      </c>
      <c r="G22" s="12">
        <v>19300</v>
      </c>
      <c r="H22" s="12">
        <v>3303</v>
      </c>
      <c r="I22" s="12">
        <v>34592190</v>
      </c>
      <c r="J22" s="12">
        <v>0</v>
      </c>
    </row>
    <row r="23" spans="1:10" s="96" customFormat="1" ht="24.95" customHeight="1" x14ac:dyDescent="0.2">
      <c r="A23" s="257"/>
      <c r="B23" s="10" t="s">
        <v>67</v>
      </c>
      <c r="C23" s="46">
        <v>1</v>
      </c>
      <c r="D23" s="46">
        <v>811</v>
      </c>
      <c r="E23" s="46">
        <v>3064693</v>
      </c>
      <c r="F23" s="46">
        <v>25</v>
      </c>
      <c r="G23" s="12">
        <v>37500</v>
      </c>
      <c r="H23" s="12">
        <v>836</v>
      </c>
      <c r="I23" s="12">
        <v>3102193</v>
      </c>
      <c r="J23" s="12">
        <v>0</v>
      </c>
    </row>
    <row r="24" spans="1:10" s="96" customFormat="1" ht="24.95" customHeight="1" x14ac:dyDescent="0.2">
      <c r="A24" s="258"/>
      <c r="B24" s="155" t="s">
        <v>8</v>
      </c>
      <c r="C24" s="155">
        <v>14</v>
      </c>
      <c r="D24" s="155">
        <v>4610</v>
      </c>
      <c r="E24" s="155">
        <v>40349733</v>
      </c>
      <c r="F24" s="155">
        <v>52</v>
      </c>
      <c r="G24" s="155">
        <v>60800</v>
      </c>
      <c r="H24" s="155">
        <v>4662</v>
      </c>
      <c r="I24" s="155">
        <v>40410533</v>
      </c>
      <c r="J24" s="155">
        <v>1</v>
      </c>
    </row>
    <row r="25" spans="1:10" s="96" customFormat="1" ht="24.95" customHeight="1" x14ac:dyDescent="0.2">
      <c r="A25" s="259" t="s">
        <v>33</v>
      </c>
      <c r="B25" s="10" t="s">
        <v>12</v>
      </c>
      <c r="C25" s="46">
        <v>3</v>
      </c>
      <c r="D25" s="46">
        <v>1672</v>
      </c>
      <c r="E25" s="46">
        <v>29644796</v>
      </c>
      <c r="F25" s="46">
        <v>83</v>
      </c>
      <c r="G25" s="12">
        <v>536984</v>
      </c>
      <c r="H25" s="12">
        <v>1755</v>
      </c>
      <c r="I25" s="12">
        <v>30181780</v>
      </c>
      <c r="J25" s="12">
        <v>0</v>
      </c>
    </row>
    <row r="26" spans="1:10" s="96" customFormat="1" ht="24.95" customHeight="1" x14ac:dyDescent="0.2">
      <c r="A26" s="257"/>
      <c r="B26" s="10" t="s">
        <v>14</v>
      </c>
      <c r="C26" s="46">
        <v>77</v>
      </c>
      <c r="D26" s="46">
        <v>4492</v>
      </c>
      <c r="E26" s="46">
        <v>35352211</v>
      </c>
      <c r="F26" s="46">
        <v>57</v>
      </c>
      <c r="G26" s="12">
        <v>168900</v>
      </c>
      <c r="H26" s="12">
        <v>4549</v>
      </c>
      <c r="I26" s="12">
        <v>35521111</v>
      </c>
      <c r="J26" s="12">
        <v>79</v>
      </c>
    </row>
    <row r="27" spans="1:10" s="96" customFormat="1" ht="24.95" customHeight="1" x14ac:dyDescent="0.2">
      <c r="A27" s="257"/>
      <c r="B27" s="10" t="s">
        <v>13</v>
      </c>
      <c r="C27" s="46">
        <v>18</v>
      </c>
      <c r="D27" s="46">
        <v>34298</v>
      </c>
      <c r="E27" s="46">
        <v>402016800</v>
      </c>
      <c r="F27" s="46">
        <v>1023</v>
      </c>
      <c r="G27" s="12">
        <v>4019830</v>
      </c>
      <c r="H27" s="12">
        <v>35321</v>
      </c>
      <c r="I27" s="12">
        <v>406036630</v>
      </c>
      <c r="J27" s="12">
        <v>0</v>
      </c>
    </row>
    <row r="28" spans="1:10" s="96" customFormat="1" ht="24.95" customHeight="1" x14ac:dyDescent="0.2">
      <c r="A28" s="257"/>
      <c r="B28" s="10" t="s">
        <v>67</v>
      </c>
      <c r="C28" s="46">
        <v>6</v>
      </c>
      <c r="D28" s="46">
        <v>2109</v>
      </c>
      <c r="E28" s="46">
        <v>6496767</v>
      </c>
      <c r="F28" s="46">
        <v>19</v>
      </c>
      <c r="G28" s="12">
        <v>178500</v>
      </c>
      <c r="H28" s="12">
        <v>2128</v>
      </c>
      <c r="I28" s="12">
        <v>6675267</v>
      </c>
      <c r="J28" s="12">
        <v>0</v>
      </c>
    </row>
    <row r="29" spans="1:10" s="96" customFormat="1" ht="24.95" customHeight="1" x14ac:dyDescent="0.2">
      <c r="A29" s="258"/>
      <c r="B29" s="155" t="s">
        <v>8</v>
      </c>
      <c r="C29" s="155">
        <v>104</v>
      </c>
      <c r="D29" s="155">
        <v>42571</v>
      </c>
      <c r="E29" s="155">
        <v>473510574</v>
      </c>
      <c r="F29" s="155">
        <v>1182</v>
      </c>
      <c r="G29" s="155">
        <v>4904214</v>
      </c>
      <c r="H29" s="155">
        <v>43753</v>
      </c>
      <c r="I29" s="155">
        <v>478414788</v>
      </c>
      <c r="J29" s="155">
        <v>79</v>
      </c>
    </row>
    <row r="30" spans="1:10" s="96" customFormat="1" ht="24.95" customHeight="1" x14ac:dyDescent="0.2">
      <c r="A30" s="259" t="s">
        <v>34</v>
      </c>
      <c r="B30" s="45" t="s">
        <v>12</v>
      </c>
      <c r="C30" s="13">
        <v>2</v>
      </c>
      <c r="D30" s="13">
        <v>45</v>
      </c>
      <c r="E30" s="13">
        <v>360660</v>
      </c>
      <c r="F30" s="13">
        <v>10</v>
      </c>
      <c r="G30" s="13">
        <v>28800</v>
      </c>
      <c r="H30" s="13">
        <v>55</v>
      </c>
      <c r="I30" s="13">
        <v>389460</v>
      </c>
      <c r="J30" s="13">
        <v>0</v>
      </c>
    </row>
    <row r="31" spans="1:10" s="96" customFormat="1" ht="24.95" customHeight="1" x14ac:dyDescent="0.2">
      <c r="A31" s="257"/>
      <c r="B31" s="16" t="s">
        <v>14</v>
      </c>
      <c r="C31" s="12">
        <v>80</v>
      </c>
      <c r="D31" s="12">
        <v>2750</v>
      </c>
      <c r="E31" s="12">
        <v>12508393</v>
      </c>
      <c r="F31" s="12">
        <v>269</v>
      </c>
      <c r="G31" s="12">
        <v>1298868</v>
      </c>
      <c r="H31" s="12">
        <v>3019</v>
      </c>
      <c r="I31" s="12">
        <v>13807261</v>
      </c>
      <c r="J31" s="12">
        <v>81</v>
      </c>
    </row>
    <row r="32" spans="1:10" s="96" customFormat="1" ht="24.95" customHeight="1" x14ac:dyDescent="0.2">
      <c r="A32" s="257"/>
      <c r="B32" s="16" t="s">
        <v>13</v>
      </c>
      <c r="C32" s="12">
        <v>6</v>
      </c>
      <c r="D32" s="12">
        <v>6421</v>
      </c>
      <c r="E32" s="12">
        <v>76133146</v>
      </c>
      <c r="F32" s="12">
        <v>643</v>
      </c>
      <c r="G32" s="12">
        <v>2524212</v>
      </c>
      <c r="H32" s="12">
        <v>7064</v>
      </c>
      <c r="I32" s="12">
        <v>78657358</v>
      </c>
      <c r="J32" s="12">
        <v>0</v>
      </c>
    </row>
    <row r="33" spans="1:10" s="96" customFormat="1" ht="24.95" customHeight="1" x14ac:dyDescent="0.2">
      <c r="A33" s="258"/>
      <c r="B33" s="155" t="s">
        <v>8</v>
      </c>
      <c r="C33" s="155">
        <v>88</v>
      </c>
      <c r="D33" s="155">
        <v>9216</v>
      </c>
      <c r="E33" s="155">
        <v>89002199</v>
      </c>
      <c r="F33" s="155">
        <v>922</v>
      </c>
      <c r="G33" s="155">
        <v>3851880</v>
      </c>
      <c r="H33" s="155">
        <v>10138</v>
      </c>
      <c r="I33" s="155">
        <v>92854079</v>
      </c>
      <c r="J33" s="155">
        <v>81</v>
      </c>
    </row>
    <row r="34" spans="1:10" s="96" customFormat="1" ht="24.95" customHeight="1" x14ac:dyDescent="0.2">
      <c r="A34" s="259" t="s">
        <v>35</v>
      </c>
      <c r="B34" s="10" t="s">
        <v>12</v>
      </c>
      <c r="C34" s="12">
        <v>1</v>
      </c>
      <c r="D34" s="12">
        <v>141</v>
      </c>
      <c r="E34" s="12">
        <v>1082801</v>
      </c>
      <c r="F34" s="12">
        <v>0</v>
      </c>
      <c r="G34" s="12">
        <v>0</v>
      </c>
      <c r="H34" s="12">
        <v>141</v>
      </c>
      <c r="I34" s="12">
        <v>1082801</v>
      </c>
      <c r="J34" s="12">
        <v>0</v>
      </c>
    </row>
    <row r="35" spans="1:10" s="96" customFormat="1" ht="24.95" customHeight="1" x14ac:dyDescent="0.2">
      <c r="A35" s="257"/>
      <c r="B35" s="10" t="s">
        <v>14</v>
      </c>
      <c r="C35" s="12">
        <v>16</v>
      </c>
      <c r="D35" s="12">
        <v>460</v>
      </c>
      <c r="E35" s="12">
        <v>1899586</v>
      </c>
      <c r="F35" s="12">
        <v>46</v>
      </c>
      <c r="G35" s="12">
        <v>173252</v>
      </c>
      <c r="H35" s="12">
        <v>506</v>
      </c>
      <c r="I35" s="12">
        <v>2072838</v>
      </c>
      <c r="J35" s="12">
        <v>24</v>
      </c>
    </row>
    <row r="36" spans="1:10" s="96" customFormat="1" ht="24.95" customHeight="1" x14ac:dyDescent="0.2">
      <c r="A36" s="257"/>
      <c r="B36" s="16" t="s">
        <v>13</v>
      </c>
      <c r="C36" s="12">
        <v>1</v>
      </c>
      <c r="D36" s="12">
        <v>348</v>
      </c>
      <c r="E36" s="12">
        <v>5099916</v>
      </c>
      <c r="F36" s="12">
        <v>20</v>
      </c>
      <c r="G36" s="12">
        <v>119799</v>
      </c>
      <c r="H36" s="12">
        <v>368</v>
      </c>
      <c r="I36" s="12">
        <v>5219715</v>
      </c>
      <c r="J36" s="12">
        <v>0</v>
      </c>
    </row>
    <row r="37" spans="1:10" s="96" customFormat="1" ht="24.95" customHeight="1" x14ac:dyDescent="0.2">
      <c r="A37" s="258"/>
      <c r="B37" s="155" t="s">
        <v>8</v>
      </c>
      <c r="C37" s="155">
        <v>18</v>
      </c>
      <c r="D37" s="155">
        <v>949</v>
      </c>
      <c r="E37" s="155">
        <v>8082303</v>
      </c>
      <c r="F37" s="155">
        <v>66</v>
      </c>
      <c r="G37" s="155">
        <v>293051</v>
      </c>
      <c r="H37" s="155">
        <v>1015</v>
      </c>
      <c r="I37" s="155">
        <v>8375354</v>
      </c>
      <c r="J37" s="155">
        <v>24</v>
      </c>
    </row>
    <row r="38" spans="1:10" s="96" customFormat="1" ht="24.95" customHeight="1" x14ac:dyDescent="0.2">
      <c r="A38" s="259" t="s">
        <v>36</v>
      </c>
      <c r="B38" s="10" t="s">
        <v>12</v>
      </c>
      <c r="C38" s="12">
        <v>1</v>
      </c>
      <c r="D38" s="12">
        <v>19</v>
      </c>
      <c r="E38" s="12">
        <v>16620</v>
      </c>
      <c r="F38" s="12">
        <v>5</v>
      </c>
      <c r="G38" s="12">
        <v>0</v>
      </c>
      <c r="H38" s="12">
        <v>24</v>
      </c>
      <c r="I38" s="12">
        <v>16620</v>
      </c>
      <c r="J38" s="12">
        <v>0</v>
      </c>
    </row>
    <row r="39" spans="1:10" s="96" customFormat="1" ht="24.95" customHeight="1" x14ac:dyDescent="0.2">
      <c r="A39" s="257"/>
      <c r="B39" s="10" t="s">
        <v>14</v>
      </c>
      <c r="C39" s="12">
        <v>42</v>
      </c>
      <c r="D39" s="12">
        <v>1755</v>
      </c>
      <c r="E39" s="12">
        <v>12788144</v>
      </c>
      <c r="F39" s="12">
        <v>57</v>
      </c>
      <c r="G39" s="12">
        <v>121400</v>
      </c>
      <c r="H39" s="12">
        <v>1812</v>
      </c>
      <c r="I39" s="12">
        <v>12909544</v>
      </c>
      <c r="J39" s="12">
        <v>13</v>
      </c>
    </row>
    <row r="40" spans="1:10" s="96" customFormat="1" ht="24.95" customHeight="1" x14ac:dyDescent="0.2">
      <c r="A40" s="257"/>
      <c r="B40" s="10" t="s">
        <v>13</v>
      </c>
      <c r="C40" s="12">
        <v>1</v>
      </c>
      <c r="D40" s="12">
        <v>1818</v>
      </c>
      <c r="E40" s="12">
        <v>3712480</v>
      </c>
      <c r="F40" s="12">
        <v>0</v>
      </c>
      <c r="G40" s="12">
        <v>0</v>
      </c>
      <c r="H40" s="12">
        <v>1818</v>
      </c>
      <c r="I40" s="12">
        <v>3712480</v>
      </c>
      <c r="J40" s="12">
        <v>0</v>
      </c>
    </row>
    <row r="41" spans="1:10" s="96" customFormat="1" ht="24.95" customHeight="1" x14ac:dyDescent="0.2">
      <c r="A41" s="258"/>
      <c r="B41" s="155" t="s">
        <v>8</v>
      </c>
      <c r="C41" s="155">
        <v>44</v>
      </c>
      <c r="D41" s="155">
        <v>3592</v>
      </c>
      <c r="E41" s="155">
        <v>16517244</v>
      </c>
      <c r="F41" s="155">
        <v>62</v>
      </c>
      <c r="G41" s="155">
        <v>121400</v>
      </c>
      <c r="H41" s="155">
        <v>3654</v>
      </c>
      <c r="I41" s="155">
        <v>16638644</v>
      </c>
      <c r="J41" s="155">
        <v>13</v>
      </c>
    </row>
    <row r="42" spans="1:10" s="96" customFormat="1" ht="24.95" customHeight="1" x14ac:dyDescent="0.2">
      <c r="A42" s="259" t="s">
        <v>37</v>
      </c>
      <c r="B42" s="14" t="s">
        <v>12</v>
      </c>
      <c r="C42" s="13">
        <v>1</v>
      </c>
      <c r="D42" s="13">
        <v>17</v>
      </c>
      <c r="E42" s="13">
        <v>117900</v>
      </c>
      <c r="F42" s="13">
        <v>0</v>
      </c>
      <c r="G42" s="13">
        <v>0</v>
      </c>
      <c r="H42" s="13">
        <v>17</v>
      </c>
      <c r="I42" s="13">
        <v>117900</v>
      </c>
      <c r="J42" s="13">
        <v>0</v>
      </c>
    </row>
    <row r="43" spans="1:10" s="96" customFormat="1" ht="24.95" customHeight="1" x14ac:dyDescent="0.2">
      <c r="A43" s="257"/>
      <c r="B43" s="10" t="s">
        <v>14</v>
      </c>
      <c r="C43" s="12">
        <v>12</v>
      </c>
      <c r="D43" s="12">
        <v>343</v>
      </c>
      <c r="E43" s="12">
        <v>1193600</v>
      </c>
      <c r="F43" s="12">
        <v>0</v>
      </c>
      <c r="G43" s="12">
        <v>0</v>
      </c>
      <c r="H43" s="12">
        <v>343</v>
      </c>
      <c r="I43" s="12">
        <v>1193600</v>
      </c>
      <c r="J43" s="12">
        <v>25</v>
      </c>
    </row>
    <row r="44" spans="1:10" s="96" customFormat="1" ht="24.95" customHeight="1" x14ac:dyDescent="0.2">
      <c r="A44" s="257"/>
      <c r="B44" s="10" t="s">
        <v>13</v>
      </c>
      <c r="C44" s="12">
        <v>2</v>
      </c>
      <c r="D44" s="12">
        <v>13368</v>
      </c>
      <c r="E44" s="12">
        <v>234687552</v>
      </c>
      <c r="F44" s="12">
        <v>387</v>
      </c>
      <c r="G44" s="12">
        <v>2071200</v>
      </c>
      <c r="H44" s="12">
        <v>13755</v>
      </c>
      <c r="I44" s="12">
        <v>236758752</v>
      </c>
      <c r="J44" s="12">
        <v>0</v>
      </c>
    </row>
    <row r="45" spans="1:10" s="96" customFormat="1" ht="24.95" customHeight="1" x14ac:dyDescent="0.2">
      <c r="A45" s="258"/>
      <c r="B45" s="155" t="s">
        <v>8</v>
      </c>
      <c r="C45" s="155">
        <v>15</v>
      </c>
      <c r="D45" s="155">
        <v>13728</v>
      </c>
      <c r="E45" s="155">
        <v>235999052</v>
      </c>
      <c r="F45" s="155">
        <v>387</v>
      </c>
      <c r="G45" s="155">
        <v>2071200</v>
      </c>
      <c r="H45" s="155">
        <v>14115</v>
      </c>
      <c r="I45" s="155">
        <v>238070252</v>
      </c>
      <c r="J45" s="155">
        <v>25</v>
      </c>
    </row>
    <row r="46" spans="1:10" s="96" customFormat="1" ht="24.95" customHeight="1" x14ac:dyDescent="0.2">
      <c r="A46" s="259" t="s">
        <v>38</v>
      </c>
      <c r="B46" s="10" t="s">
        <v>12</v>
      </c>
      <c r="C46" s="12">
        <v>2</v>
      </c>
      <c r="D46" s="12">
        <v>30</v>
      </c>
      <c r="E46" s="12">
        <v>280000</v>
      </c>
      <c r="F46" s="12">
        <v>0</v>
      </c>
      <c r="G46" s="12">
        <v>0</v>
      </c>
      <c r="H46" s="12">
        <v>30</v>
      </c>
      <c r="I46" s="12">
        <v>280000</v>
      </c>
      <c r="J46" s="12">
        <v>0</v>
      </c>
    </row>
    <row r="47" spans="1:10" s="96" customFormat="1" ht="24.95" customHeight="1" x14ac:dyDescent="0.2">
      <c r="A47" s="257"/>
      <c r="B47" s="10" t="s">
        <v>14</v>
      </c>
      <c r="C47" s="12">
        <v>25</v>
      </c>
      <c r="D47" s="12">
        <v>1207</v>
      </c>
      <c r="E47" s="12">
        <v>8692300</v>
      </c>
      <c r="F47" s="12">
        <v>127</v>
      </c>
      <c r="G47" s="12">
        <v>404000</v>
      </c>
      <c r="H47" s="12">
        <v>1334</v>
      </c>
      <c r="I47" s="12">
        <v>9096300</v>
      </c>
      <c r="J47" s="12">
        <v>14</v>
      </c>
    </row>
    <row r="48" spans="1:10" s="96" customFormat="1" ht="24.95" customHeight="1" x14ac:dyDescent="0.2">
      <c r="A48" s="257"/>
      <c r="B48" s="10" t="s">
        <v>13</v>
      </c>
      <c r="C48" s="12">
        <v>4</v>
      </c>
      <c r="D48" s="12">
        <v>3016</v>
      </c>
      <c r="E48" s="12">
        <v>22206140</v>
      </c>
      <c r="F48" s="12">
        <v>977</v>
      </c>
      <c r="G48" s="12">
        <v>2426350</v>
      </c>
      <c r="H48" s="12">
        <v>3993</v>
      </c>
      <c r="I48" s="12">
        <v>24632490</v>
      </c>
      <c r="J48" s="12">
        <v>0</v>
      </c>
    </row>
    <row r="49" spans="1:10" s="96" customFormat="1" ht="24.95" customHeight="1" x14ac:dyDescent="0.2">
      <c r="A49" s="258"/>
      <c r="B49" s="155" t="s">
        <v>8</v>
      </c>
      <c r="C49" s="155">
        <v>31</v>
      </c>
      <c r="D49" s="155">
        <v>4253</v>
      </c>
      <c r="E49" s="155">
        <v>31178440</v>
      </c>
      <c r="F49" s="155">
        <v>1104</v>
      </c>
      <c r="G49" s="155">
        <v>2830350</v>
      </c>
      <c r="H49" s="155">
        <v>5357</v>
      </c>
      <c r="I49" s="155">
        <v>34008790</v>
      </c>
      <c r="J49" s="155">
        <v>14</v>
      </c>
    </row>
    <row r="50" spans="1:10" s="96" customFormat="1" ht="24.95" customHeight="1" x14ac:dyDescent="0.2">
      <c r="A50" s="259" t="s">
        <v>39</v>
      </c>
      <c r="B50" s="10" t="s">
        <v>12</v>
      </c>
      <c r="C50" s="12">
        <v>2</v>
      </c>
      <c r="D50" s="12">
        <v>35</v>
      </c>
      <c r="E50" s="12">
        <v>253000</v>
      </c>
      <c r="F50" s="12">
        <v>38</v>
      </c>
      <c r="G50" s="12">
        <v>126000</v>
      </c>
      <c r="H50" s="12">
        <v>73</v>
      </c>
      <c r="I50" s="12">
        <v>379000</v>
      </c>
      <c r="J50" s="12">
        <v>0</v>
      </c>
    </row>
    <row r="51" spans="1:10" s="96" customFormat="1" ht="24.95" customHeight="1" x14ac:dyDescent="0.2">
      <c r="A51" s="257"/>
      <c r="B51" s="10" t="s">
        <v>14</v>
      </c>
      <c r="C51" s="12">
        <v>50</v>
      </c>
      <c r="D51" s="12">
        <v>1633</v>
      </c>
      <c r="E51" s="12">
        <v>9371853</v>
      </c>
      <c r="F51" s="12">
        <v>0</v>
      </c>
      <c r="G51" s="12">
        <v>0</v>
      </c>
      <c r="H51" s="12">
        <v>1633</v>
      </c>
      <c r="I51" s="12">
        <v>9371853</v>
      </c>
      <c r="J51" s="12">
        <v>53</v>
      </c>
    </row>
    <row r="52" spans="1:10" s="96" customFormat="1" ht="24.95" customHeight="1" x14ac:dyDescent="0.2">
      <c r="A52" s="257"/>
      <c r="B52" s="10" t="s">
        <v>13</v>
      </c>
      <c r="C52" s="12">
        <v>4</v>
      </c>
      <c r="D52" s="12">
        <v>1275</v>
      </c>
      <c r="E52" s="12">
        <v>13937455</v>
      </c>
      <c r="F52" s="12">
        <v>25</v>
      </c>
      <c r="G52" s="12">
        <v>104560</v>
      </c>
      <c r="H52" s="12">
        <v>1300</v>
      </c>
      <c r="I52" s="12">
        <v>14042015</v>
      </c>
      <c r="J52" s="12">
        <v>0</v>
      </c>
    </row>
    <row r="53" spans="1:10" s="96" customFormat="1" ht="24.95" customHeight="1" x14ac:dyDescent="0.2">
      <c r="A53" s="258"/>
      <c r="B53" s="155" t="s">
        <v>8</v>
      </c>
      <c r="C53" s="155">
        <v>56</v>
      </c>
      <c r="D53" s="155">
        <v>2943</v>
      </c>
      <c r="E53" s="155">
        <v>23562308</v>
      </c>
      <c r="F53" s="155">
        <v>63</v>
      </c>
      <c r="G53" s="155">
        <v>230560</v>
      </c>
      <c r="H53" s="155">
        <v>3006</v>
      </c>
      <c r="I53" s="155">
        <v>23792868</v>
      </c>
      <c r="J53" s="155">
        <v>53</v>
      </c>
    </row>
    <row r="54" spans="1:10" s="96" customFormat="1" ht="24.95" customHeight="1" x14ac:dyDescent="0.2">
      <c r="A54" s="259" t="s">
        <v>40</v>
      </c>
      <c r="B54" s="14" t="s">
        <v>12</v>
      </c>
      <c r="C54" s="13">
        <v>2</v>
      </c>
      <c r="D54" s="13">
        <v>16</v>
      </c>
      <c r="E54" s="13">
        <v>105926</v>
      </c>
      <c r="F54" s="13">
        <v>50</v>
      </c>
      <c r="G54" s="13">
        <v>171150</v>
      </c>
      <c r="H54" s="13">
        <v>66</v>
      </c>
      <c r="I54" s="13">
        <v>277076</v>
      </c>
      <c r="J54" s="13">
        <v>0</v>
      </c>
    </row>
    <row r="55" spans="1:10" s="96" customFormat="1" ht="24.95" customHeight="1" x14ac:dyDescent="0.2">
      <c r="A55" s="257"/>
      <c r="B55" s="10" t="s">
        <v>14</v>
      </c>
      <c r="C55" s="12">
        <v>32</v>
      </c>
      <c r="D55" s="12">
        <v>1825</v>
      </c>
      <c r="E55" s="12">
        <v>9191840</v>
      </c>
      <c r="F55" s="12">
        <v>614</v>
      </c>
      <c r="G55" s="12">
        <v>794916</v>
      </c>
      <c r="H55" s="12">
        <v>2439</v>
      </c>
      <c r="I55" s="12">
        <v>9986756</v>
      </c>
      <c r="J55" s="12">
        <v>43</v>
      </c>
    </row>
    <row r="56" spans="1:10" s="96" customFormat="1" ht="24.95" customHeight="1" x14ac:dyDescent="0.2">
      <c r="A56" s="258"/>
      <c r="B56" s="155" t="s">
        <v>8</v>
      </c>
      <c r="C56" s="155">
        <v>34</v>
      </c>
      <c r="D56" s="155">
        <v>1841</v>
      </c>
      <c r="E56" s="155">
        <v>9297766</v>
      </c>
      <c r="F56" s="155">
        <v>664</v>
      </c>
      <c r="G56" s="155">
        <v>966066</v>
      </c>
      <c r="H56" s="155">
        <v>2505</v>
      </c>
      <c r="I56" s="155">
        <v>10263832</v>
      </c>
      <c r="J56" s="155">
        <v>43</v>
      </c>
    </row>
    <row r="57" spans="1:10" s="96" customFormat="1" ht="24.95" customHeight="1" x14ac:dyDescent="0.2">
      <c r="A57" s="259" t="s">
        <v>41</v>
      </c>
      <c r="B57" s="10" t="s">
        <v>14</v>
      </c>
      <c r="C57" s="12">
        <v>57</v>
      </c>
      <c r="D57" s="12">
        <v>1092</v>
      </c>
      <c r="E57" s="12">
        <v>7168200</v>
      </c>
      <c r="F57" s="12">
        <v>826</v>
      </c>
      <c r="G57" s="12">
        <v>2478900</v>
      </c>
      <c r="H57" s="12">
        <v>1918</v>
      </c>
      <c r="I57" s="12">
        <v>9647100</v>
      </c>
      <c r="J57" s="12">
        <v>31</v>
      </c>
    </row>
    <row r="58" spans="1:10" s="96" customFormat="1" ht="24.95" customHeight="1" x14ac:dyDescent="0.2">
      <c r="A58" s="257"/>
      <c r="B58" s="10" t="s">
        <v>13</v>
      </c>
      <c r="C58" s="12">
        <v>2</v>
      </c>
      <c r="D58" s="12">
        <v>3881</v>
      </c>
      <c r="E58" s="12">
        <v>63879696</v>
      </c>
      <c r="F58" s="12">
        <v>267</v>
      </c>
      <c r="G58" s="12">
        <v>93450</v>
      </c>
      <c r="H58" s="12">
        <v>4148</v>
      </c>
      <c r="I58" s="12">
        <v>63973146</v>
      </c>
      <c r="J58" s="12">
        <v>0</v>
      </c>
    </row>
    <row r="59" spans="1:10" s="96" customFormat="1" ht="24.95" customHeight="1" x14ac:dyDescent="0.2">
      <c r="A59" s="258"/>
      <c r="B59" s="155" t="s">
        <v>8</v>
      </c>
      <c r="C59" s="155">
        <v>59</v>
      </c>
      <c r="D59" s="155">
        <v>4973</v>
      </c>
      <c r="E59" s="155">
        <v>71047896</v>
      </c>
      <c r="F59" s="155">
        <v>1093</v>
      </c>
      <c r="G59" s="155">
        <v>2572350</v>
      </c>
      <c r="H59" s="155">
        <v>6066</v>
      </c>
      <c r="I59" s="155">
        <v>73620246</v>
      </c>
      <c r="J59" s="155">
        <v>31</v>
      </c>
    </row>
    <row r="60" spans="1:10" s="96" customFormat="1" ht="24.95" customHeight="1" x14ac:dyDescent="0.2">
      <c r="A60" s="259" t="s">
        <v>42</v>
      </c>
      <c r="B60" s="10" t="s">
        <v>14</v>
      </c>
      <c r="C60" s="12">
        <v>68</v>
      </c>
      <c r="D60" s="12">
        <v>3607</v>
      </c>
      <c r="E60" s="12">
        <v>22801217</v>
      </c>
      <c r="F60" s="12">
        <v>44</v>
      </c>
      <c r="G60" s="12">
        <v>337636</v>
      </c>
      <c r="H60" s="12">
        <v>3651</v>
      </c>
      <c r="I60" s="12">
        <v>23138853</v>
      </c>
      <c r="J60" s="12">
        <v>6</v>
      </c>
    </row>
    <row r="61" spans="1:10" s="96" customFormat="1" ht="24.95" customHeight="1" x14ac:dyDescent="0.2">
      <c r="A61" s="257"/>
      <c r="B61" s="10" t="s">
        <v>13</v>
      </c>
      <c r="C61" s="12">
        <v>1</v>
      </c>
      <c r="D61" s="12">
        <v>598</v>
      </c>
      <c r="E61" s="12">
        <v>14927872</v>
      </c>
      <c r="F61" s="12">
        <v>0</v>
      </c>
      <c r="G61" s="12">
        <v>0</v>
      </c>
      <c r="H61" s="12">
        <v>598</v>
      </c>
      <c r="I61" s="12">
        <v>14927872</v>
      </c>
      <c r="J61" s="12">
        <v>0</v>
      </c>
    </row>
    <row r="62" spans="1:10" s="96" customFormat="1" ht="24.95" customHeight="1" x14ac:dyDescent="0.2">
      <c r="A62" s="258"/>
      <c r="B62" s="155" t="s">
        <v>8</v>
      </c>
      <c r="C62" s="155">
        <v>69</v>
      </c>
      <c r="D62" s="155">
        <v>4205</v>
      </c>
      <c r="E62" s="155">
        <v>37729089</v>
      </c>
      <c r="F62" s="155">
        <v>44</v>
      </c>
      <c r="G62" s="155">
        <v>337636</v>
      </c>
      <c r="H62" s="155">
        <v>4249</v>
      </c>
      <c r="I62" s="155">
        <v>38066725</v>
      </c>
      <c r="J62" s="155">
        <v>6</v>
      </c>
    </row>
    <row r="63" spans="1:10" s="96" customFormat="1" ht="24.95" customHeight="1" x14ac:dyDescent="0.2">
      <c r="A63" s="259" t="s">
        <v>43</v>
      </c>
      <c r="B63" s="14" t="s">
        <v>12</v>
      </c>
      <c r="C63" s="13">
        <v>2</v>
      </c>
      <c r="D63" s="13">
        <v>139</v>
      </c>
      <c r="E63" s="13">
        <v>1195274</v>
      </c>
      <c r="F63" s="13">
        <v>0</v>
      </c>
      <c r="G63" s="13">
        <v>0</v>
      </c>
      <c r="H63" s="14">
        <v>139</v>
      </c>
      <c r="I63" s="13">
        <v>1195274</v>
      </c>
      <c r="J63" s="13">
        <v>0</v>
      </c>
    </row>
    <row r="64" spans="1:10" s="96" customFormat="1" ht="24.95" customHeight="1" x14ac:dyDescent="0.2">
      <c r="A64" s="257"/>
      <c r="B64" s="10"/>
      <c r="C64" s="12">
        <v>29</v>
      </c>
      <c r="D64" s="122">
        <v>1220</v>
      </c>
      <c r="E64" s="122">
        <v>8844342</v>
      </c>
      <c r="F64" s="12">
        <v>142</v>
      </c>
      <c r="G64" s="12">
        <v>669710</v>
      </c>
      <c r="H64" s="10">
        <v>1362</v>
      </c>
      <c r="I64" s="12">
        <v>9514052</v>
      </c>
      <c r="J64" s="122">
        <v>0</v>
      </c>
    </row>
    <row r="65" spans="1:18" s="96" customFormat="1" ht="24.95" customHeight="1" x14ac:dyDescent="0.2">
      <c r="A65" s="257"/>
      <c r="B65" s="10"/>
      <c r="C65" s="12">
        <v>4</v>
      </c>
      <c r="D65" s="12">
        <v>8919</v>
      </c>
      <c r="E65" s="12">
        <v>192393663</v>
      </c>
      <c r="F65" s="12">
        <v>0</v>
      </c>
      <c r="G65" s="12">
        <v>0</v>
      </c>
      <c r="H65" s="10">
        <v>8919</v>
      </c>
      <c r="I65" s="12">
        <v>192393663</v>
      </c>
      <c r="J65" s="12">
        <v>0</v>
      </c>
    </row>
    <row r="66" spans="1:18" s="96" customFormat="1" ht="24.95" customHeight="1" x14ac:dyDescent="0.2">
      <c r="A66" s="258"/>
      <c r="B66" s="155" t="s">
        <v>8</v>
      </c>
      <c r="C66" s="155">
        <v>35</v>
      </c>
      <c r="D66" s="155">
        <v>10278</v>
      </c>
      <c r="E66" s="155">
        <v>202433279</v>
      </c>
      <c r="F66" s="155">
        <v>142</v>
      </c>
      <c r="G66" s="155">
        <v>669710</v>
      </c>
      <c r="H66" s="155">
        <v>10420</v>
      </c>
      <c r="I66" s="155">
        <v>203102989</v>
      </c>
      <c r="J66" s="155">
        <v>0</v>
      </c>
    </row>
    <row r="67" spans="1:18" s="96" customFormat="1" ht="24.95" customHeight="1" x14ac:dyDescent="0.2">
      <c r="A67" s="236" t="s">
        <v>26</v>
      </c>
      <c r="B67" s="236"/>
      <c r="C67" s="155">
        <f t="shared" ref="C67:J67" si="0">C8+C12+C16+C24+C29+C33+C37+C41+C45+C49+C53+C56+C59+C62+C66</f>
        <v>719</v>
      </c>
      <c r="D67" s="155">
        <f t="shared" si="0"/>
        <v>118689</v>
      </c>
      <c r="E67" s="155">
        <f t="shared" si="0"/>
        <v>1385568727</v>
      </c>
      <c r="F67" s="155">
        <f t="shared" si="0"/>
        <v>7628</v>
      </c>
      <c r="G67" s="155">
        <f t="shared" si="0"/>
        <v>22326589</v>
      </c>
      <c r="H67" s="155">
        <f t="shared" si="0"/>
        <v>126317</v>
      </c>
      <c r="I67" s="155">
        <f t="shared" si="0"/>
        <v>1407895316</v>
      </c>
      <c r="J67" s="155">
        <f t="shared" si="0"/>
        <v>473</v>
      </c>
      <c r="K67" s="74"/>
      <c r="L67" s="74"/>
      <c r="M67" s="74"/>
      <c r="N67" s="74"/>
      <c r="O67" s="57"/>
      <c r="P67" s="57"/>
      <c r="Q67" s="57"/>
      <c r="R67" s="57"/>
    </row>
    <row r="68" spans="1:18" s="11" customFormat="1" ht="15.75" x14ac:dyDescent="0.2">
      <c r="A68" s="120"/>
      <c r="B68"/>
      <c r="C68"/>
      <c r="D68" s="62"/>
      <c r="E68" s="62"/>
      <c r="F68" s="62"/>
      <c r="G68" s="62"/>
      <c r="H68" s="62"/>
      <c r="I68" s="62"/>
      <c r="J68" s="62"/>
    </row>
    <row r="69" spans="1:18" x14ac:dyDescent="0.2">
      <c r="A69" s="121"/>
      <c r="B69" s="11"/>
      <c r="C69" s="11"/>
      <c r="D69" s="11"/>
      <c r="E69" s="11"/>
      <c r="F69" s="11"/>
      <c r="G69" s="11"/>
      <c r="H69" s="11"/>
      <c r="I69" s="11"/>
      <c r="J69" s="11"/>
    </row>
  </sheetData>
  <mergeCells count="32">
    <mergeCell ref="A17:J17"/>
    <mergeCell ref="F19:G19"/>
    <mergeCell ref="A63:A66"/>
    <mergeCell ref="A13:A16"/>
    <mergeCell ref="A21:A24"/>
    <mergeCell ref="A25:A29"/>
    <mergeCell ref="A19:A20"/>
    <mergeCell ref="B19:B20"/>
    <mergeCell ref="C19:C20"/>
    <mergeCell ref="D19:E19"/>
    <mergeCell ref="H19:I19"/>
    <mergeCell ref="A30:A33"/>
    <mergeCell ref="A34:A37"/>
    <mergeCell ref="A38:A41"/>
    <mergeCell ref="A42:A45"/>
    <mergeCell ref="J19:J20"/>
    <mergeCell ref="A67:B67"/>
    <mergeCell ref="A1:J1"/>
    <mergeCell ref="A3:A4"/>
    <mergeCell ref="B3:B4"/>
    <mergeCell ref="C3:C4"/>
    <mergeCell ref="D3:E3"/>
    <mergeCell ref="F3:G3"/>
    <mergeCell ref="H3:I3"/>
    <mergeCell ref="J3:J4"/>
    <mergeCell ref="A5:A8"/>
    <mergeCell ref="A9:A12"/>
    <mergeCell ref="A46:A49"/>
    <mergeCell ref="A57:A59"/>
    <mergeCell ref="A60:A62"/>
    <mergeCell ref="A50:A53"/>
    <mergeCell ref="A54:A56"/>
  </mergeCells>
  <printOptions horizontalCentered="1" verticalCentered="1"/>
  <pageMargins left="0.7" right="0.7" top="0.75" bottom="0.75" header="0.3" footer="0.3"/>
  <pageSetup paperSize="9" firstPageNumber="59" orientation="landscape" useFirstPageNumber="1" r:id="rId1"/>
  <rowBreaks count="4" manualBreakCount="4">
    <brk id="16" max="9" man="1"/>
    <brk id="33" max="9" man="1"/>
    <brk id="45" max="9" man="1"/>
    <brk id="56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C00000"/>
  </sheetPr>
  <dimension ref="A1:K68"/>
  <sheetViews>
    <sheetView rightToLeft="1" view="pageBreakPreview" topLeftCell="A58" zoomScaleNormal="100" zoomScaleSheetLayoutView="100" workbookViewId="0">
      <selection activeCell="B65" sqref="B65:F65"/>
    </sheetView>
  </sheetViews>
  <sheetFormatPr defaultRowHeight="12.75" x14ac:dyDescent="0.2"/>
  <cols>
    <col min="1" max="1" width="10.5703125" style="121" bestFit="1" customWidth="1"/>
    <col min="2" max="2" width="13" customWidth="1"/>
    <col min="3" max="4" width="20.7109375" customWidth="1"/>
    <col min="5" max="5" width="21.42578125" customWidth="1"/>
    <col min="6" max="6" width="22.85546875" customWidth="1"/>
  </cols>
  <sheetData>
    <row r="1" spans="1:11" ht="15.6" customHeight="1" x14ac:dyDescent="0.2">
      <c r="A1" s="183" t="s">
        <v>80</v>
      </c>
      <c r="B1" s="183"/>
      <c r="C1" s="183"/>
      <c r="D1" s="183"/>
      <c r="E1" s="183"/>
      <c r="F1" s="183"/>
    </row>
    <row r="2" spans="1:11" s="33" customFormat="1" ht="9.6" customHeight="1" x14ac:dyDescent="0.2">
      <c r="A2" s="183"/>
      <c r="B2" s="183"/>
      <c r="C2" s="183"/>
      <c r="D2" s="183"/>
      <c r="E2" s="183"/>
      <c r="F2" s="183"/>
    </row>
    <row r="3" spans="1:11" ht="19.5" customHeight="1" x14ac:dyDescent="0.2">
      <c r="A3" s="75" t="s">
        <v>65</v>
      </c>
    </row>
    <row r="4" spans="1:11" ht="36.75" customHeight="1" x14ac:dyDescent="0.2">
      <c r="A4" s="161" t="s">
        <v>0</v>
      </c>
      <c r="B4" s="167" t="s">
        <v>2</v>
      </c>
      <c r="C4" s="157" t="s">
        <v>17</v>
      </c>
      <c r="D4" s="157" t="s">
        <v>18</v>
      </c>
      <c r="E4" s="157" t="s">
        <v>19</v>
      </c>
      <c r="F4" s="157" t="s">
        <v>20</v>
      </c>
      <c r="K4" s="33"/>
    </row>
    <row r="5" spans="1:11" ht="24.95" customHeight="1" x14ac:dyDescent="0.2">
      <c r="A5" s="261" t="s">
        <v>29</v>
      </c>
      <c r="B5" s="14" t="s">
        <v>12</v>
      </c>
      <c r="C5" s="123">
        <v>1831517</v>
      </c>
      <c r="D5" s="123">
        <v>0</v>
      </c>
      <c r="E5" s="123">
        <v>1831517</v>
      </c>
      <c r="F5" s="129">
        <v>1831517</v>
      </c>
    </row>
    <row r="6" spans="1:11" ht="24.95" customHeight="1" x14ac:dyDescent="0.2">
      <c r="A6" s="262"/>
      <c r="B6" s="10" t="s">
        <v>14</v>
      </c>
      <c r="C6" s="123">
        <v>7888611</v>
      </c>
      <c r="D6" s="123">
        <v>4812680</v>
      </c>
      <c r="E6" s="123">
        <v>12701291</v>
      </c>
      <c r="F6" s="123">
        <v>7888611</v>
      </c>
    </row>
    <row r="7" spans="1:11" ht="24.95" customHeight="1" x14ac:dyDescent="0.2">
      <c r="A7" s="262"/>
      <c r="B7" s="10" t="s">
        <v>13</v>
      </c>
      <c r="C7" s="123">
        <v>65874443</v>
      </c>
      <c r="D7" s="125">
        <v>0</v>
      </c>
      <c r="E7" s="125">
        <v>65874443</v>
      </c>
      <c r="F7" s="123">
        <v>65250809</v>
      </c>
    </row>
    <row r="8" spans="1:11" ht="24.95" customHeight="1" x14ac:dyDescent="0.2">
      <c r="A8" s="263"/>
      <c r="B8" s="155" t="s">
        <v>8</v>
      </c>
      <c r="C8" s="155">
        <f>SUM(C5:C7)</f>
        <v>75594571</v>
      </c>
      <c r="D8" s="155">
        <f t="shared" ref="D8:F8" si="0">SUM(D5:D7)</f>
        <v>4812680</v>
      </c>
      <c r="E8" s="155">
        <f t="shared" si="0"/>
        <v>80407251</v>
      </c>
      <c r="F8" s="155">
        <f t="shared" si="0"/>
        <v>74970937</v>
      </c>
    </row>
    <row r="9" spans="1:11" ht="24.95" customHeight="1" x14ac:dyDescent="0.2">
      <c r="A9" s="261" t="s">
        <v>30</v>
      </c>
      <c r="B9" s="10" t="s">
        <v>12</v>
      </c>
      <c r="C9" s="46">
        <v>195900</v>
      </c>
      <c r="D9" s="46">
        <v>0</v>
      </c>
      <c r="E9" s="46">
        <v>195900</v>
      </c>
      <c r="F9" s="46">
        <v>195900</v>
      </c>
    </row>
    <row r="10" spans="1:11" ht="24.95" customHeight="1" x14ac:dyDescent="0.2">
      <c r="A10" s="262"/>
      <c r="B10" s="10" t="s">
        <v>14</v>
      </c>
      <c r="C10" s="46">
        <v>192903135</v>
      </c>
      <c r="D10" s="126">
        <v>7054755</v>
      </c>
      <c r="E10" s="126">
        <v>199957890</v>
      </c>
      <c r="F10" s="46">
        <v>176108667</v>
      </c>
    </row>
    <row r="11" spans="1:11" ht="24.95" customHeight="1" x14ac:dyDescent="0.2">
      <c r="A11" s="262"/>
      <c r="B11" s="10" t="s">
        <v>13</v>
      </c>
      <c r="C11" s="46">
        <v>186560941</v>
      </c>
      <c r="D11" s="126">
        <v>112840</v>
      </c>
      <c r="E11" s="126">
        <v>186673781</v>
      </c>
      <c r="F11" s="46">
        <v>170969687</v>
      </c>
    </row>
    <row r="12" spans="1:11" ht="24.95" customHeight="1" x14ac:dyDescent="0.2">
      <c r="A12" s="263"/>
      <c r="B12" s="155" t="s">
        <v>8</v>
      </c>
      <c r="C12" s="155">
        <f>SUM(C9:C11)</f>
        <v>379659976</v>
      </c>
      <c r="D12" s="155">
        <f t="shared" ref="D12:F12" si="1">SUM(D9:D11)</f>
        <v>7167595</v>
      </c>
      <c r="E12" s="155">
        <f t="shared" si="1"/>
        <v>386827571</v>
      </c>
      <c r="F12" s="155">
        <f t="shared" si="1"/>
        <v>347274254</v>
      </c>
    </row>
    <row r="13" spans="1:11" ht="24.95" customHeight="1" x14ac:dyDescent="0.2">
      <c r="A13" s="261" t="s">
        <v>31</v>
      </c>
      <c r="B13" s="14" t="s">
        <v>12</v>
      </c>
      <c r="C13" s="47">
        <v>155250</v>
      </c>
      <c r="D13" s="47">
        <v>0</v>
      </c>
      <c r="E13" s="47">
        <v>155250</v>
      </c>
      <c r="F13" s="47">
        <v>155250</v>
      </c>
    </row>
    <row r="14" spans="1:11" ht="24.95" customHeight="1" x14ac:dyDescent="0.2">
      <c r="A14" s="262"/>
      <c r="B14" s="10" t="s">
        <v>14</v>
      </c>
      <c r="C14" s="46">
        <v>23767149</v>
      </c>
      <c r="D14" s="46">
        <v>9326172</v>
      </c>
      <c r="E14" s="46">
        <v>33093321</v>
      </c>
      <c r="F14" s="46">
        <v>23767149</v>
      </c>
    </row>
    <row r="15" spans="1:11" ht="24.95" customHeight="1" x14ac:dyDescent="0.2">
      <c r="A15" s="262"/>
      <c r="B15" s="10" t="s">
        <v>13</v>
      </c>
      <c r="C15" s="46">
        <v>16978421</v>
      </c>
      <c r="D15" s="46">
        <v>121348</v>
      </c>
      <c r="E15" s="46">
        <v>17099769</v>
      </c>
      <c r="F15" s="46">
        <v>13989445</v>
      </c>
    </row>
    <row r="16" spans="1:11" ht="24.95" customHeight="1" x14ac:dyDescent="0.2">
      <c r="A16" s="263"/>
      <c r="B16" s="155" t="s">
        <v>8</v>
      </c>
      <c r="C16" s="155">
        <f>SUM(C13:C15)</f>
        <v>40900820</v>
      </c>
      <c r="D16" s="155">
        <f t="shared" ref="D16:F16" si="2">SUM(D13:D15)</f>
        <v>9447520</v>
      </c>
      <c r="E16" s="155">
        <f t="shared" si="2"/>
        <v>50348340</v>
      </c>
      <c r="F16" s="155">
        <f t="shared" si="2"/>
        <v>37911844</v>
      </c>
    </row>
    <row r="17" spans="1:6" ht="24.95" customHeight="1" x14ac:dyDescent="0.2">
      <c r="A17" s="183" t="s">
        <v>80</v>
      </c>
      <c r="B17" s="183"/>
      <c r="C17" s="183"/>
      <c r="D17" s="183"/>
      <c r="E17" s="183"/>
      <c r="F17" s="183"/>
    </row>
    <row r="18" spans="1:6" ht="24.95" customHeight="1" x14ac:dyDescent="0.2">
      <c r="A18" s="23" t="s">
        <v>66</v>
      </c>
      <c r="B18" s="128"/>
      <c r="C18" s="128"/>
      <c r="D18" s="128"/>
      <c r="E18" s="128"/>
      <c r="F18" s="128"/>
    </row>
    <row r="19" spans="1:6" ht="40.5" customHeight="1" x14ac:dyDescent="0.2">
      <c r="A19" s="168" t="s">
        <v>0</v>
      </c>
      <c r="B19" s="167" t="s">
        <v>2</v>
      </c>
      <c r="C19" s="157" t="s">
        <v>17</v>
      </c>
      <c r="D19" s="157" t="s">
        <v>18</v>
      </c>
      <c r="E19" s="157" t="s">
        <v>19</v>
      </c>
      <c r="F19" s="169" t="s">
        <v>20</v>
      </c>
    </row>
    <row r="20" spans="1:6" ht="24.95" customHeight="1" x14ac:dyDescent="0.2">
      <c r="A20" s="261" t="s">
        <v>32</v>
      </c>
      <c r="B20" s="9" t="s">
        <v>14</v>
      </c>
      <c r="C20" s="127">
        <v>11169918</v>
      </c>
      <c r="D20" s="127">
        <v>11251177</v>
      </c>
      <c r="E20" s="127">
        <v>22421095</v>
      </c>
      <c r="F20" s="127">
        <v>11169918</v>
      </c>
    </row>
    <row r="21" spans="1:6" ht="24.95" customHeight="1" x14ac:dyDescent="0.2">
      <c r="A21" s="262"/>
      <c r="B21" s="10" t="s">
        <v>13</v>
      </c>
      <c r="C21" s="46">
        <v>16462841</v>
      </c>
      <c r="D21" s="126">
        <v>570000</v>
      </c>
      <c r="E21" s="126">
        <v>17032841</v>
      </c>
      <c r="F21" s="46">
        <v>21999145</v>
      </c>
    </row>
    <row r="22" spans="1:6" ht="24.95" customHeight="1" x14ac:dyDescent="0.2">
      <c r="A22" s="262"/>
      <c r="B22" s="10" t="s">
        <v>67</v>
      </c>
      <c r="C22" s="46">
        <v>34152298</v>
      </c>
      <c r="D22" s="126">
        <v>0</v>
      </c>
      <c r="E22" s="126">
        <v>34152298</v>
      </c>
      <c r="F22" s="46">
        <v>12094855</v>
      </c>
    </row>
    <row r="23" spans="1:6" ht="24.95" customHeight="1" x14ac:dyDescent="0.2">
      <c r="A23" s="263"/>
      <c r="B23" s="155" t="s">
        <v>8</v>
      </c>
      <c r="C23" s="155">
        <f>SUM(C20:C22)</f>
        <v>61785057</v>
      </c>
      <c r="D23" s="155">
        <f t="shared" ref="D23:F23" si="3">SUM(D20:D22)</f>
        <v>11821177</v>
      </c>
      <c r="E23" s="155">
        <f t="shared" si="3"/>
        <v>73606234</v>
      </c>
      <c r="F23" s="155">
        <f t="shared" si="3"/>
        <v>45263918</v>
      </c>
    </row>
    <row r="24" spans="1:6" ht="24.95" customHeight="1" x14ac:dyDescent="0.2">
      <c r="A24" s="261" t="s">
        <v>33</v>
      </c>
      <c r="B24" s="10" t="s">
        <v>12</v>
      </c>
      <c r="C24" s="46">
        <v>43815580</v>
      </c>
      <c r="D24" s="126">
        <v>109281</v>
      </c>
      <c r="E24" s="126">
        <v>43924861</v>
      </c>
      <c r="F24" s="46">
        <v>36287466</v>
      </c>
    </row>
    <row r="25" spans="1:6" ht="24.95" customHeight="1" x14ac:dyDescent="0.2">
      <c r="A25" s="262"/>
      <c r="B25" s="10" t="s">
        <v>14</v>
      </c>
      <c r="C25" s="46">
        <v>45610803</v>
      </c>
      <c r="D25" s="126">
        <v>47476589</v>
      </c>
      <c r="E25" s="126">
        <v>93087392</v>
      </c>
      <c r="F25" s="46">
        <v>45441855</v>
      </c>
    </row>
    <row r="26" spans="1:6" ht="24.95" customHeight="1" x14ac:dyDescent="0.2">
      <c r="A26" s="262"/>
      <c r="B26" s="10" t="s">
        <v>13</v>
      </c>
      <c r="C26" s="46">
        <v>1114461663</v>
      </c>
      <c r="D26" s="126">
        <v>61084819</v>
      </c>
      <c r="E26" s="126">
        <v>1175546482</v>
      </c>
      <c r="F26" s="46">
        <v>1048082283</v>
      </c>
    </row>
    <row r="27" spans="1:6" ht="24.95" customHeight="1" x14ac:dyDescent="0.2">
      <c r="A27" s="262"/>
      <c r="B27" s="10" t="s">
        <v>67</v>
      </c>
      <c r="C27" s="46">
        <v>403623593</v>
      </c>
      <c r="D27" s="126">
        <v>3342742</v>
      </c>
      <c r="E27" s="126">
        <v>406966335</v>
      </c>
      <c r="F27" s="46">
        <v>402601251</v>
      </c>
    </row>
    <row r="28" spans="1:6" ht="24.95" customHeight="1" x14ac:dyDescent="0.2">
      <c r="A28" s="263"/>
      <c r="B28" s="155" t="s">
        <v>8</v>
      </c>
      <c r="C28" s="155">
        <f>SUM(C24:C27)</f>
        <v>1607511639</v>
      </c>
      <c r="D28" s="155">
        <f t="shared" ref="D28:F28" si="4">SUM(D24:D27)</f>
        <v>112013431</v>
      </c>
      <c r="E28" s="155">
        <f t="shared" si="4"/>
        <v>1719525070</v>
      </c>
      <c r="F28" s="155">
        <f t="shared" si="4"/>
        <v>1532412855</v>
      </c>
    </row>
    <row r="29" spans="1:6" ht="24.95" customHeight="1" x14ac:dyDescent="0.2">
      <c r="A29" s="261" t="s">
        <v>34</v>
      </c>
      <c r="B29" s="45" t="s">
        <v>12</v>
      </c>
      <c r="C29" s="13">
        <v>1809330</v>
      </c>
      <c r="D29" s="13">
        <v>0</v>
      </c>
      <c r="E29" s="13">
        <v>1809330</v>
      </c>
      <c r="F29" s="13">
        <v>1809330</v>
      </c>
    </row>
    <row r="30" spans="1:6" ht="24.95" customHeight="1" x14ac:dyDescent="0.2">
      <c r="A30" s="262"/>
      <c r="B30" s="16" t="s">
        <v>14</v>
      </c>
      <c r="C30" s="12">
        <v>1244573584</v>
      </c>
      <c r="D30" s="12">
        <v>7367623</v>
      </c>
      <c r="E30" s="12">
        <v>1251941207</v>
      </c>
      <c r="F30" s="12">
        <v>1244573584</v>
      </c>
    </row>
    <row r="31" spans="1:6" ht="24.95" customHeight="1" x14ac:dyDescent="0.2">
      <c r="A31" s="262"/>
      <c r="B31" s="16" t="s">
        <v>13</v>
      </c>
      <c r="C31" s="12">
        <v>118830893</v>
      </c>
      <c r="D31" s="12">
        <v>7783049</v>
      </c>
      <c r="E31" s="12">
        <v>126613942</v>
      </c>
      <c r="F31" s="12">
        <v>93536177</v>
      </c>
    </row>
    <row r="32" spans="1:6" ht="24.95" customHeight="1" x14ac:dyDescent="0.2">
      <c r="A32" s="263"/>
      <c r="B32" s="155" t="s">
        <v>8</v>
      </c>
      <c r="C32" s="155">
        <f>SUM(C29:C31)</f>
        <v>1365213807</v>
      </c>
      <c r="D32" s="155">
        <f t="shared" ref="D32:F32" si="5">SUM(D29:D31)</f>
        <v>15150672</v>
      </c>
      <c r="E32" s="155">
        <f t="shared" si="5"/>
        <v>1380364479</v>
      </c>
      <c r="F32" s="155">
        <f t="shared" si="5"/>
        <v>1339919091</v>
      </c>
    </row>
    <row r="33" spans="1:6" ht="24.95" customHeight="1" x14ac:dyDescent="0.2">
      <c r="A33" s="262" t="s">
        <v>35</v>
      </c>
      <c r="B33" s="10" t="s">
        <v>12</v>
      </c>
      <c r="C33" s="12">
        <v>637109</v>
      </c>
      <c r="D33" s="12">
        <v>0</v>
      </c>
      <c r="E33" s="12">
        <v>637109</v>
      </c>
      <c r="F33" s="12">
        <v>637109</v>
      </c>
    </row>
    <row r="34" spans="1:6" ht="24.95" customHeight="1" x14ac:dyDescent="0.2">
      <c r="A34" s="262"/>
      <c r="B34" s="10" t="s">
        <v>14</v>
      </c>
      <c r="C34" s="12">
        <v>8583389</v>
      </c>
      <c r="D34" s="7">
        <v>6950463</v>
      </c>
      <c r="E34" s="7">
        <v>15533852</v>
      </c>
      <c r="F34" s="12">
        <v>8583389</v>
      </c>
    </row>
    <row r="35" spans="1:6" ht="24.95" customHeight="1" x14ac:dyDescent="0.2">
      <c r="A35" s="262"/>
      <c r="B35" s="16" t="s">
        <v>13</v>
      </c>
      <c r="C35" s="12">
        <v>3445008</v>
      </c>
      <c r="D35" s="7">
        <v>0</v>
      </c>
      <c r="E35" s="7">
        <v>3445008</v>
      </c>
      <c r="F35" s="12">
        <v>3445008</v>
      </c>
    </row>
    <row r="36" spans="1:6" ht="24.95" customHeight="1" x14ac:dyDescent="0.2">
      <c r="A36" s="263"/>
      <c r="B36" s="155" t="s">
        <v>8</v>
      </c>
      <c r="C36" s="155">
        <f>SUM(C33:C35)</f>
        <v>12665506</v>
      </c>
      <c r="D36" s="155">
        <f t="shared" ref="D36:F36" si="6">SUM(D33:D35)</f>
        <v>6950463</v>
      </c>
      <c r="E36" s="155">
        <f t="shared" si="6"/>
        <v>19615969</v>
      </c>
      <c r="F36" s="155">
        <f t="shared" si="6"/>
        <v>12665506</v>
      </c>
    </row>
    <row r="37" spans="1:6" ht="24.95" customHeight="1" x14ac:dyDescent="0.2">
      <c r="A37" s="261" t="s">
        <v>36</v>
      </c>
      <c r="B37" s="9" t="s">
        <v>12</v>
      </c>
      <c r="C37" s="6">
        <v>35640</v>
      </c>
      <c r="D37" s="6">
        <v>0</v>
      </c>
      <c r="E37" s="6">
        <v>35640</v>
      </c>
      <c r="F37" s="6">
        <v>35640</v>
      </c>
    </row>
    <row r="38" spans="1:6" ht="24.95" customHeight="1" x14ac:dyDescent="0.2">
      <c r="A38" s="262"/>
      <c r="B38" s="10" t="s">
        <v>14</v>
      </c>
      <c r="C38" s="12">
        <v>35974675</v>
      </c>
      <c r="D38" s="7">
        <v>2864519</v>
      </c>
      <c r="E38" s="7">
        <v>38839194</v>
      </c>
      <c r="F38" s="12">
        <v>35974675</v>
      </c>
    </row>
    <row r="39" spans="1:6" ht="24.95" customHeight="1" x14ac:dyDescent="0.2">
      <c r="A39" s="262"/>
      <c r="B39" s="10" t="s">
        <v>13</v>
      </c>
      <c r="C39" s="12">
        <v>117913</v>
      </c>
      <c r="D39" s="7">
        <v>218</v>
      </c>
      <c r="E39" s="7">
        <v>118131</v>
      </c>
      <c r="F39" s="12">
        <v>184616</v>
      </c>
    </row>
    <row r="40" spans="1:6" ht="24.95" customHeight="1" x14ac:dyDescent="0.2">
      <c r="A40" s="263"/>
      <c r="B40" s="155" t="s">
        <v>8</v>
      </c>
      <c r="C40" s="155">
        <f>SUM(C37:C39)</f>
        <v>36128228</v>
      </c>
      <c r="D40" s="155">
        <f t="shared" ref="D40:F40" si="7">SUM(D37:D39)</f>
        <v>2864737</v>
      </c>
      <c r="E40" s="155">
        <f t="shared" si="7"/>
        <v>38992965</v>
      </c>
      <c r="F40" s="155">
        <f t="shared" si="7"/>
        <v>36194931</v>
      </c>
    </row>
    <row r="41" spans="1:6" ht="24.95" customHeight="1" x14ac:dyDescent="0.2">
      <c r="A41" s="261" t="s">
        <v>37</v>
      </c>
      <c r="B41" s="14" t="s">
        <v>12</v>
      </c>
      <c r="C41" s="13">
        <v>656640</v>
      </c>
      <c r="D41" s="13">
        <v>0</v>
      </c>
      <c r="E41" s="13">
        <v>656640</v>
      </c>
      <c r="F41" s="13">
        <v>656640</v>
      </c>
    </row>
    <row r="42" spans="1:6" ht="24.95" customHeight="1" x14ac:dyDescent="0.2">
      <c r="A42" s="262"/>
      <c r="B42" s="10" t="s">
        <v>14</v>
      </c>
      <c r="C42" s="12">
        <v>7492722</v>
      </c>
      <c r="D42" s="12">
        <v>6477840</v>
      </c>
      <c r="E42" s="12">
        <v>13970562</v>
      </c>
      <c r="F42" s="12">
        <v>7654605</v>
      </c>
    </row>
    <row r="43" spans="1:6" ht="24.95" customHeight="1" x14ac:dyDescent="0.2">
      <c r="A43" s="262"/>
      <c r="B43" s="10" t="s">
        <v>13</v>
      </c>
      <c r="C43" s="12">
        <v>523862432</v>
      </c>
      <c r="D43" s="12">
        <v>79950269</v>
      </c>
      <c r="E43" s="12">
        <v>603812701</v>
      </c>
      <c r="F43" s="12">
        <v>579889061</v>
      </c>
    </row>
    <row r="44" spans="1:6" ht="24.95" customHeight="1" x14ac:dyDescent="0.2">
      <c r="A44" s="263"/>
      <c r="B44" s="155" t="s">
        <v>8</v>
      </c>
      <c r="C44" s="155">
        <f>SUM(C41:C43)</f>
        <v>532011794</v>
      </c>
      <c r="D44" s="155">
        <f t="shared" ref="D44:F44" si="8">SUM(D41:D43)</f>
        <v>86428109</v>
      </c>
      <c r="E44" s="155">
        <f t="shared" si="8"/>
        <v>618439903</v>
      </c>
      <c r="F44" s="155">
        <f t="shared" si="8"/>
        <v>588200306</v>
      </c>
    </row>
    <row r="45" spans="1:6" ht="24.95" customHeight="1" x14ac:dyDescent="0.2">
      <c r="A45" s="262" t="s">
        <v>38</v>
      </c>
      <c r="B45" s="10" t="s">
        <v>12</v>
      </c>
      <c r="C45" s="12">
        <v>2852400</v>
      </c>
      <c r="D45" s="12">
        <v>0</v>
      </c>
      <c r="E45" s="12">
        <v>2852400</v>
      </c>
      <c r="F45" s="12">
        <v>2852400</v>
      </c>
    </row>
    <row r="46" spans="1:6" ht="24.95" customHeight="1" x14ac:dyDescent="0.2">
      <c r="A46" s="262"/>
      <c r="B46" s="10" t="s">
        <v>14</v>
      </c>
      <c r="C46" s="12">
        <v>38114050</v>
      </c>
      <c r="D46" s="7">
        <v>8727852</v>
      </c>
      <c r="E46" s="7">
        <v>46841902</v>
      </c>
      <c r="F46" s="12">
        <v>38114050</v>
      </c>
    </row>
    <row r="47" spans="1:6" ht="24.95" customHeight="1" x14ac:dyDescent="0.2">
      <c r="A47" s="262"/>
      <c r="B47" s="10" t="s">
        <v>13</v>
      </c>
      <c r="C47" s="12">
        <v>42985397</v>
      </c>
      <c r="D47" s="7">
        <v>3000</v>
      </c>
      <c r="E47" s="7">
        <v>42988397</v>
      </c>
      <c r="F47" s="12">
        <v>42985397</v>
      </c>
    </row>
    <row r="48" spans="1:6" ht="24.95" customHeight="1" x14ac:dyDescent="0.2">
      <c r="A48" s="263"/>
      <c r="B48" s="155" t="s">
        <v>8</v>
      </c>
      <c r="C48" s="155">
        <f>SUM(C45:C47)</f>
        <v>83951847</v>
      </c>
      <c r="D48" s="155">
        <f t="shared" ref="D48:F48" si="9">SUM(D45:D47)</f>
        <v>8730852</v>
      </c>
      <c r="E48" s="155">
        <f t="shared" si="9"/>
        <v>92682699</v>
      </c>
      <c r="F48" s="155">
        <f t="shared" si="9"/>
        <v>83951847</v>
      </c>
    </row>
    <row r="49" spans="1:6" ht="24.95" customHeight="1" x14ac:dyDescent="0.2">
      <c r="A49" s="261" t="s">
        <v>39</v>
      </c>
      <c r="B49" s="9" t="s">
        <v>12</v>
      </c>
      <c r="C49" s="6">
        <v>2696280</v>
      </c>
      <c r="D49" s="6">
        <v>0</v>
      </c>
      <c r="E49" s="6">
        <v>2696280</v>
      </c>
      <c r="F49" s="6">
        <v>2696280</v>
      </c>
    </row>
    <row r="50" spans="1:6" ht="24.95" customHeight="1" x14ac:dyDescent="0.2">
      <c r="A50" s="262"/>
      <c r="B50" s="10" t="s">
        <v>14</v>
      </c>
      <c r="C50" s="12">
        <v>63418968</v>
      </c>
      <c r="D50" s="7">
        <v>6959665</v>
      </c>
      <c r="E50" s="7">
        <v>70378633</v>
      </c>
      <c r="F50" s="12">
        <v>62062353</v>
      </c>
    </row>
    <row r="51" spans="1:6" ht="24.95" customHeight="1" x14ac:dyDescent="0.2">
      <c r="A51" s="262"/>
      <c r="B51" s="10" t="s">
        <v>13</v>
      </c>
      <c r="C51" s="12">
        <v>4984187</v>
      </c>
      <c r="D51" s="7">
        <v>0</v>
      </c>
      <c r="E51" s="7">
        <v>4984187</v>
      </c>
      <c r="F51" s="12">
        <v>4984187</v>
      </c>
    </row>
    <row r="52" spans="1:6" ht="24.95" customHeight="1" x14ac:dyDescent="0.2">
      <c r="A52" s="263"/>
      <c r="B52" s="155" t="s">
        <v>8</v>
      </c>
      <c r="C52" s="155">
        <f>SUM(C49:C51)</f>
        <v>71099435</v>
      </c>
      <c r="D52" s="155">
        <f t="shared" ref="D52:F52" si="10">SUM(D49:D51)</f>
        <v>6959665</v>
      </c>
      <c r="E52" s="155">
        <f t="shared" si="10"/>
        <v>78059100</v>
      </c>
      <c r="F52" s="155">
        <f t="shared" si="10"/>
        <v>69742820</v>
      </c>
    </row>
    <row r="53" spans="1:6" ht="24.95" customHeight="1" x14ac:dyDescent="0.2">
      <c r="A53" s="261" t="s">
        <v>40</v>
      </c>
      <c r="B53" s="14" t="s">
        <v>12</v>
      </c>
      <c r="C53" s="13">
        <v>688480</v>
      </c>
      <c r="D53" s="13">
        <v>0</v>
      </c>
      <c r="E53" s="13">
        <v>688480</v>
      </c>
      <c r="F53" s="13">
        <v>688480</v>
      </c>
    </row>
    <row r="54" spans="1:6" ht="24.95" customHeight="1" x14ac:dyDescent="0.2">
      <c r="A54" s="262"/>
      <c r="B54" s="10" t="s">
        <v>14</v>
      </c>
      <c r="C54" s="12">
        <v>57716658</v>
      </c>
      <c r="D54" s="12">
        <v>46061955</v>
      </c>
      <c r="E54" s="12">
        <v>103778613</v>
      </c>
      <c r="F54" s="12">
        <v>86742450</v>
      </c>
    </row>
    <row r="55" spans="1:6" ht="24.95" customHeight="1" x14ac:dyDescent="0.2">
      <c r="A55" s="263"/>
      <c r="B55" s="155" t="s">
        <v>8</v>
      </c>
      <c r="C55" s="155">
        <f>SUM(C53:C54)</f>
        <v>58405138</v>
      </c>
      <c r="D55" s="155">
        <f t="shared" ref="D55:F55" si="11">SUM(D53:D54)</f>
        <v>46061955</v>
      </c>
      <c r="E55" s="155">
        <f t="shared" si="11"/>
        <v>104467093</v>
      </c>
      <c r="F55" s="155">
        <f t="shared" si="11"/>
        <v>87430930</v>
      </c>
    </row>
    <row r="56" spans="1:6" ht="24.95" customHeight="1" x14ac:dyDescent="0.2">
      <c r="A56" s="262" t="s">
        <v>41</v>
      </c>
      <c r="B56" s="10" t="s">
        <v>14</v>
      </c>
      <c r="C56" s="12">
        <v>40592641</v>
      </c>
      <c r="D56" s="12">
        <v>12533332</v>
      </c>
      <c r="E56" s="12">
        <v>53125973</v>
      </c>
      <c r="F56" s="12">
        <v>40592641</v>
      </c>
    </row>
    <row r="57" spans="1:6" ht="24.95" customHeight="1" x14ac:dyDescent="0.2">
      <c r="A57" s="262"/>
      <c r="B57" s="10" t="s">
        <v>13</v>
      </c>
      <c r="C57" s="12">
        <v>155461391</v>
      </c>
      <c r="D57" s="7">
        <v>398651</v>
      </c>
      <c r="E57" s="7">
        <v>155860042</v>
      </c>
      <c r="F57" s="12">
        <v>167853876</v>
      </c>
    </row>
    <row r="58" spans="1:6" ht="24.95" customHeight="1" x14ac:dyDescent="0.2">
      <c r="A58" s="262"/>
      <c r="B58" s="155" t="s">
        <v>8</v>
      </c>
      <c r="C58" s="155">
        <f>SUM(C56:C57)</f>
        <v>196054032</v>
      </c>
      <c r="D58" s="155">
        <f t="shared" ref="D58:F58" si="12">SUM(D56:D57)</f>
        <v>12931983</v>
      </c>
      <c r="E58" s="155">
        <f t="shared" si="12"/>
        <v>208986015</v>
      </c>
      <c r="F58" s="155">
        <f t="shared" si="12"/>
        <v>208446517</v>
      </c>
    </row>
    <row r="59" spans="1:6" ht="24.95" customHeight="1" x14ac:dyDescent="0.2">
      <c r="A59" s="261" t="s">
        <v>42</v>
      </c>
      <c r="B59" s="9" t="s">
        <v>14</v>
      </c>
      <c r="C59" s="6">
        <v>105809125</v>
      </c>
      <c r="D59" s="6">
        <v>3837234</v>
      </c>
      <c r="E59" s="6">
        <v>109646359</v>
      </c>
      <c r="F59" s="6">
        <v>121509125</v>
      </c>
    </row>
    <row r="60" spans="1:6" ht="24.95" customHeight="1" x14ac:dyDescent="0.2">
      <c r="A60" s="262"/>
      <c r="B60" s="10" t="s">
        <v>13</v>
      </c>
      <c r="C60" s="12">
        <v>64757075</v>
      </c>
      <c r="D60" s="7">
        <v>5117998</v>
      </c>
      <c r="E60" s="7">
        <v>69875073</v>
      </c>
      <c r="F60" s="12">
        <v>60807072</v>
      </c>
    </row>
    <row r="61" spans="1:6" ht="24.95" customHeight="1" x14ac:dyDescent="0.2">
      <c r="A61" s="262"/>
      <c r="B61" s="155" t="s">
        <v>8</v>
      </c>
      <c r="C61" s="155">
        <f>SUM(C59:C60)</f>
        <v>170566200</v>
      </c>
      <c r="D61" s="155">
        <f t="shared" ref="D61:F61" si="13">SUM(D59:D60)</f>
        <v>8955232</v>
      </c>
      <c r="E61" s="155">
        <f t="shared" si="13"/>
        <v>179521432</v>
      </c>
      <c r="F61" s="155">
        <f t="shared" si="13"/>
        <v>182316197</v>
      </c>
    </row>
    <row r="62" spans="1:6" ht="24.95" customHeight="1" x14ac:dyDescent="0.2">
      <c r="A62" s="261" t="s">
        <v>43</v>
      </c>
      <c r="B62" s="9" t="s">
        <v>12</v>
      </c>
      <c r="C62" s="6">
        <v>2458476</v>
      </c>
      <c r="D62" s="6">
        <v>0</v>
      </c>
      <c r="E62" s="6">
        <v>2458476</v>
      </c>
      <c r="F62" s="6">
        <v>2458476</v>
      </c>
    </row>
    <row r="63" spans="1:6" ht="24.95" customHeight="1" x14ac:dyDescent="0.2">
      <c r="A63" s="262"/>
      <c r="B63" s="10" t="s">
        <v>14</v>
      </c>
      <c r="C63" s="12">
        <v>51433934</v>
      </c>
      <c r="D63" s="21">
        <v>16774344</v>
      </c>
      <c r="E63" s="21">
        <v>68208278</v>
      </c>
      <c r="F63" s="122">
        <v>51433934</v>
      </c>
    </row>
    <row r="64" spans="1:6" ht="24.95" customHeight="1" x14ac:dyDescent="0.2">
      <c r="A64" s="262"/>
      <c r="B64" s="10" t="s">
        <v>13</v>
      </c>
      <c r="C64" s="12">
        <v>1220561419</v>
      </c>
      <c r="D64" s="7">
        <v>393737423</v>
      </c>
      <c r="E64" s="7">
        <v>1614298842</v>
      </c>
      <c r="F64" s="12">
        <v>1369076420</v>
      </c>
    </row>
    <row r="65" spans="1:6" ht="24.95" customHeight="1" x14ac:dyDescent="0.2">
      <c r="A65" s="263"/>
      <c r="B65" s="155" t="s">
        <v>8</v>
      </c>
      <c r="C65" s="155">
        <f>SUM(C62:C64)</f>
        <v>1274453829</v>
      </c>
      <c r="D65" s="155">
        <f t="shared" ref="D65:F65" si="14">SUM(D62:D64)</f>
        <v>410511767</v>
      </c>
      <c r="E65" s="155">
        <f t="shared" si="14"/>
        <v>1684965596</v>
      </c>
      <c r="F65" s="155">
        <f t="shared" si="14"/>
        <v>1422968830</v>
      </c>
    </row>
    <row r="66" spans="1:6" ht="24.95" customHeight="1" x14ac:dyDescent="0.2">
      <c r="A66" s="236" t="s">
        <v>26</v>
      </c>
      <c r="B66" s="236"/>
      <c r="C66" s="155">
        <f>C8+C12+C16+C23+C28+C32+C36+C40+C44+C48+C52+C55+C58+C61+C65</f>
        <v>5966001879</v>
      </c>
      <c r="D66" s="155">
        <f>D8+D12+D16+D23+D28+D32+D36+D40+D44+D48+D52+D55+D58+D61+D65</f>
        <v>750807838</v>
      </c>
      <c r="E66" s="155">
        <f>E8+E12+E16+E23+E28+E32+E36+E40+E44+E48+E52+E55+E58+E61+E65</f>
        <v>6716809717</v>
      </c>
      <c r="F66" s="155">
        <f>F8+F12+F16+F23+F28+F32+F36+F40+F44+F48+F52+F55+F58+F61+F65</f>
        <v>6069670783</v>
      </c>
    </row>
    <row r="67" spans="1:6" ht="15.75" x14ac:dyDescent="0.2">
      <c r="C67" s="62"/>
      <c r="D67" s="62"/>
      <c r="E67" s="62"/>
      <c r="F67" s="62"/>
    </row>
    <row r="68" spans="1:6" s="11" customFormat="1" x14ac:dyDescent="0.2">
      <c r="A68" s="121"/>
    </row>
  </sheetData>
  <mergeCells count="18">
    <mergeCell ref="A56:A58"/>
    <mergeCell ref="A59:A61"/>
    <mergeCell ref="A66:B66"/>
    <mergeCell ref="A1:F2"/>
    <mergeCell ref="A17:F17"/>
    <mergeCell ref="A49:A52"/>
    <mergeCell ref="A29:A32"/>
    <mergeCell ref="A33:A36"/>
    <mergeCell ref="A37:A40"/>
    <mergeCell ref="A41:A44"/>
    <mergeCell ref="A45:A48"/>
    <mergeCell ref="A5:A8"/>
    <mergeCell ref="A9:A12"/>
    <mergeCell ref="A13:A16"/>
    <mergeCell ref="A20:A23"/>
    <mergeCell ref="A24:A28"/>
    <mergeCell ref="A53:A55"/>
    <mergeCell ref="A62:A65"/>
  </mergeCells>
  <printOptions horizontalCentered="1" verticalCentered="1"/>
  <pageMargins left="0.7" right="0.7" top="0.75" bottom="0.75" header="0.3" footer="0.3"/>
  <pageSetup paperSize="9" firstPageNumber="64" orientation="landscape" useFirstPageNumber="1" r:id="rId1"/>
  <rowBreaks count="4" manualBreakCount="4">
    <brk id="16" max="16383" man="1"/>
    <brk id="32" max="5" man="1"/>
    <brk id="44" max="5" man="1"/>
    <brk id="55" max="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</sheetPr>
  <dimension ref="A1:G67"/>
  <sheetViews>
    <sheetView rightToLeft="1" view="pageBreakPreview" topLeftCell="A19" zoomScaleNormal="100" zoomScaleSheetLayoutView="100" workbookViewId="0">
      <selection activeCell="A67" sqref="A67:B67"/>
    </sheetView>
  </sheetViews>
  <sheetFormatPr defaultColWidth="8.7109375" defaultRowHeight="12.75" x14ac:dyDescent="0.2"/>
  <cols>
    <col min="1" max="1" width="13.28515625" style="121" customWidth="1"/>
    <col min="2" max="2" width="9.85546875" style="11" customWidth="1"/>
    <col min="3" max="3" width="17.5703125" style="11" customWidth="1"/>
    <col min="4" max="4" width="14.5703125" style="11" customWidth="1"/>
    <col min="5" max="5" width="18.5703125" style="11" customWidth="1"/>
    <col min="6" max="6" width="19.7109375" style="11" customWidth="1"/>
    <col min="7" max="7" width="19.28515625" style="11" customWidth="1"/>
    <col min="8" max="8" width="11.5703125" style="11" bestFit="1" customWidth="1"/>
    <col min="9" max="16384" width="8.7109375" style="11"/>
  </cols>
  <sheetData>
    <row r="1" spans="1:7" customFormat="1" ht="30.75" customHeight="1" x14ac:dyDescent="0.2">
      <c r="A1" s="183" t="s">
        <v>79</v>
      </c>
      <c r="B1" s="183"/>
      <c r="C1" s="183"/>
      <c r="D1" s="183"/>
      <c r="E1" s="183"/>
      <c r="F1" s="183"/>
      <c r="G1" s="183"/>
    </row>
    <row r="2" spans="1:7" customFormat="1" ht="18" x14ac:dyDescent="0.2">
      <c r="A2" s="75" t="s">
        <v>83</v>
      </c>
      <c r="B2" s="11"/>
      <c r="C2" s="11"/>
      <c r="D2" s="11"/>
      <c r="E2" s="11"/>
      <c r="F2" s="11"/>
      <c r="G2" s="11"/>
    </row>
    <row r="3" spans="1:7" customFormat="1" ht="19.5" customHeight="1" x14ac:dyDescent="0.2">
      <c r="A3" s="267" t="s">
        <v>0</v>
      </c>
      <c r="B3" s="269" t="s">
        <v>2</v>
      </c>
      <c r="C3" s="230" t="s">
        <v>44</v>
      </c>
      <c r="D3" s="230"/>
      <c r="E3" s="230"/>
      <c r="F3" s="161" t="s">
        <v>45</v>
      </c>
      <c r="G3" s="204" t="s">
        <v>23</v>
      </c>
    </row>
    <row r="4" spans="1:7" customFormat="1" ht="33.75" customHeight="1" x14ac:dyDescent="0.2">
      <c r="A4" s="268"/>
      <c r="B4" s="269"/>
      <c r="C4" s="157" t="s">
        <v>46</v>
      </c>
      <c r="D4" s="157" t="s">
        <v>47</v>
      </c>
      <c r="E4" s="157" t="s">
        <v>21</v>
      </c>
      <c r="F4" s="157" t="s">
        <v>22</v>
      </c>
      <c r="G4" s="204"/>
    </row>
    <row r="5" spans="1:7" s="2" customFormat="1" ht="24.95" customHeight="1" x14ac:dyDescent="0.2">
      <c r="A5" s="264" t="s">
        <v>29</v>
      </c>
      <c r="B5" s="45" t="s">
        <v>12</v>
      </c>
      <c r="C5" s="123">
        <v>902348</v>
      </c>
      <c r="D5" s="123">
        <v>0</v>
      </c>
      <c r="E5" s="123">
        <v>340406</v>
      </c>
      <c r="F5" s="123">
        <v>11225</v>
      </c>
      <c r="G5" s="123">
        <v>1253979</v>
      </c>
    </row>
    <row r="6" spans="1:7" s="2" customFormat="1" ht="24.95" customHeight="1" x14ac:dyDescent="0.2">
      <c r="A6" s="265"/>
      <c r="B6" s="16" t="s">
        <v>14</v>
      </c>
      <c r="C6" s="123">
        <v>5484370</v>
      </c>
      <c r="D6" s="123">
        <v>811263</v>
      </c>
      <c r="E6" s="123">
        <v>1044444</v>
      </c>
      <c r="F6" s="123">
        <v>943631</v>
      </c>
      <c r="G6" s="123">
        <v>8283708</v>
      </c>
    </row>
    <row r="7" spans="1:7" s="2" customFormat="1" ht="24.95" customHeight="1" x14ac:dyDescent="0.2">
      <c r="A7" s="265"/>
      <c r="B7" s="16" t="s">
        <v>13</v>
      </c>
      <c r="C7" s="123">
        <v>3719552</v>
      </c>
      <c r="D7" s="125">
        <v>3456506</v>
      </c>
      <c r="E7" s="125">
        <v>31242614</v>
      </c>
      <c r="F7" s="125">
        <v>8856514</v>
      </c>
      <c r="G7" s="123">
        <v>47275186</v>
      </c>
    </row>
    <row r="8" spans="1:7" s="2" customFormat="1" ht="24.95" customHeight="1" x14ac:dyDescent="0.2">
      <c r="A8" s="266"/>
      <c r="B8" s="155" t="s">
        <v>8</v>
      </c>
      <c r="C8" s="155">
        <f>SUM(C5:C7)</f>
        <v>10106270</v>
      </c>
      <c r="D8" s="155">
        <f t="shared" ref="D8:G8" si="0">SUM(D5:D7)</f>
        <v>4267769</v>
      </c>
      <c r="E8" s="155">
        <f t="shared" si="0"/>
        <v>32627464</v>
      </c>
      <c r="F8" s="155">
        <f t="shared" si="0"/>
        <v>9811370</v>
      </c>
      <c r="G8" s="155">
        <f t="shared" si="0"/>
        <v>56812873</v>
      </c>
    </row>
    <row r="9" spans="1:7" s="2" customFormat="1" ht="24.95" customHeight="1" x14ac:dyDescent="0.2">
      <c r="A9" s="264" t="s">
        <v>30</v>
      </c>
      <c r="B9" s="16" t="s">
        <v>12</v>
      </c>
      <c r="C9" s="46">
        <v>102109</v>
      </c>
      <c r="D9" s="46">
        <v>0</v>
      </c>
      <c r="E9" s="46">
        <v>0</v>
      </c>
      <c r="F9" s="46">
        <v>0</v>
      </c>
      <c r="G9" s="46">
        <v>102109</v>
      </c>
    </row>
    <row r="10" spans="1:7" s="2" customFormat="1" ht="24.95" customHeight="1" x14ac:dyDescent="0.2">
      <c r="A10" s="265"/>
      <c r="B10" s="16" t="s">
        <v>14</v>
      </c>
      <c r="C10" s="46">
        <v>64022384</v>
      </c>
      <c r="D10" s="126">
        <v>33734050</v>
      </c>
      <c r="E10" s="126">
        <v>10817345</v>
      </c>
      <c r="F10" s="126">
        <v>9622524</v>
      </c>
      <c r="G10" s="46">
        <v>118196303</v>
      </c>
    </row>
    <row r="11" spans="1:7" s="2" customFormat="1" ht="24.95" customHeight="1" x14ac:dyDescent="0.2">
      <c r="A11" s="265"/>
      <c r="B11" s="16" t="s">
        <v>13</v>
      </c>
      <c r="C11" s="46">
        <v>27615743</v>
      </c>
      <c r="D11" s="126">
        <v>3557</v>
      </c>
      <c r="E11" s="126">
        <v>11573099</v>
      </c>
      <c r="F11" s="126">
        <v>4252242</v>
      </c>
      <c r="G11" s="46">
        <v>43444641</v>
      </c>
    </row>
    <row r="12" spans="1:7" s="2" customFormat="1" ht="24.95" customHeight="1" x14ac:dyDescent="0.2">
      <c r="A12" s="266"/>
      <c r="B12" s="155" t="s">
        <v>8</v>
      </c>
      <c r="C12" s="155">
        <f>SUM(C9:C11)</f>
        <v>91740236</v>
      </c>
      <c r="D12" s="155">
        <f t="shared" ref="D12:G12" si="1">SUM(D9:D11)</f>
        <v>33737607</v>
      </c>
      <c r="E12" s="155">
        <f t="shared" si="1"/>
        <v>22390444</v>
      </c>
      <c r="F12" s="155">
        <f t="shared" si="1"/>
        <v>13874766</v>
      </c>
      <c r="G12" s="155">
        <f t="shared" si="1"/>
        <v>161743053</v>
      </c>
    </row>
    <row r="13" spans="1:7" s="2" customFormat="1" ht="24.95" customHeight="1" x14ac:dyDescent="0.2">
      <c r="A13" s="264" t="s">
        <v>31</v>
      </c>
      <c r="B13" s="52" t="s">
        <v>12</v>
      </c>
      <c r="C13" s="127">
        <v>91365</v>
      </c>
      <c r="D13" s="127">
        <v>0</v>
      </c>
      <c r="E13" s="127">
        <v>13300</v>
      </c>
      <c r="F13" s="127">
        <v>4200</v>
      </c>
      <c r="G13" s="127">
        <v>108865</v>
      </c>
    </row>
    <row r="14" spans="1:7" s="2" customFormat="1" ht="24.95" customHeight="1" x14ac:dyDescent="0.2">
      <c r="A14" s="265"/>
      <c r="B14" s="16" t="s">
        <v>14</v>
      </c>
      <c r="C14" s="46">
        <v>3576978</v>
      </c>
      <c r="D14" s="46">
        <v>1045866</v>
      </c>
      <c r="E14" s="46">
        <v>10982000</v>
      </c>
      <c r="F14" s="46">
        <v>4786645</v>
      </c>
      <c r="G14" s="46">
        <v>20391489</v>
      </c>
    </row>
    <row r="15" spans="1:7" s="2" customFormat="1" ht="24.95" customHeight="1" x14ac:dyDescent="0.2">
      <c r="A15" s="265"/>
      <c r="B15" s="16" t="s">
        <v>13</v>
      </c>
      <c r="C15" s="46">
        <v>6917224</v>
      </c>
      <c r="D15" s="46">
        <v>24733</v>
      </c>
      <c r="E15" s="46">
        <v>993018</v>
      </c>
      <c r="F15" s="46">
        <v>555729</v>
      </c>
      <c r="G15" s="46">
        <v>8490704</v>
      </c>
    </row>
    <row r="16" spans="1:7" s="2" customFormat="1" ht="24.95" customHeight="1" x14ac:dyDescent="0.2">
      <c r="A16" s="266"/>
      <c r="B16" s="155" t="s">
        <v>8</v>
      </c>
      <c r="C16" s="155">
        <f>SUM(C13:C15)</f>
        <v>10585567</v>
      </c>
      <c r="D16" s="155">
        <f t="shared" ref="D16:G16" si="2">SUM(D13:D15)</f>
        <v>1070599</v>
      </c>
      <c r="E16" s="155">
        <f t="shared" si="2"/>
        <v>11988318</v>
      </c>
      <c r="F16" s="155">
        <f t="shared" si="2"/>
        <v>5346574</v>
      </c>
      <c r="G16" s="155">
        <f t="shared" si="2"/>
        <v>28991058</v>
      </c>
    </row>
    <row r="17" spans="1:7" s="2" customFormat="1" ht="24.95" customHeight="1" x14ac:dyDescent="0.2">
      <c r="A17" s="270" t="s">
        <v>79</v>
      </c>
      <c r="B17" s="270"/>
      <c r="C17" s="270"/>
      <c r="D17" s="270"/>
      <c r="E17" s="270"/>
      <c r="F17" s="270"/>
      <c r="G17" s="270"/>
    </row>
    <row r="18" spans="1:7" s="2" customFormat="1" ht="24.95" customHeight="1" x14ac:dyDescent="0.2">
      <c r="A18" s="79" t="s">
        <v>82</v>
      </c>
      <c r="B18" s="128"/>
      <c r="C18" s="128"/>
      <c r="D18" s="128"/>
      <c r="E18" s="128"/>
      <c r="F18" s="128"/>
      <c r="G18" s="128"/>
    </row>
    <row r="19" spans="1:7" s="2" customFormat="1" ht="24.95" customHeight="1" x14ac:dyDescent="0.2">
      <c r="A19" s="267" t="s">
        <v>0</v>
      </c>
      <c r="B19" s="269" t="s">
        <v>2</v>
      </c>
      <c r="C19" s="230" t="s">
        <v>44</v>
      </c>
      <c r="D19" s="230"/>
      <c r="E19" s="230"/>
      <c r="F19" s="161" t="s">
        <v>45</v>
      </c>
      <c r="G19" s="223" t="s">
        <v>23</v>
      </c>
    </row>
    <row r="20" spans="1:7" s="2" customFormat="1" ht="36" customHeight="1" x14ac:dyDescent="0.2">
      <c r="A20" s="268"/>
      <c r="B20" s="269"/>
      <c r="C20" s="157" t="s">
        <v>46</v>
      </c>
      <c r="D20" s="157" t="s">
        <v>47</v>
      </c>
      <c r="E20" s="157" t="s">
        <v>21</v>
      </c>
      <c r="F20" s="157" t="s">
        <v>22</v>
      </c>
      <c r="G20" s="223"/>
    </row>
    <row r="21" spans="1:7" s="2" customFormat="1" ht="24.95" customHeight="1" x14ac:dyDescent="0.2">
      <c r="A21" s="264" t="s">
        <v>32</v>
      </c>
      <c r="B21" s="52" t="s">
        <v>14</v>
      </c>
      <c r="C21" s="127">
        <v>5095940</v>
      </c>
      <c r="D21" s="127">
        <v>4809789</v>
      </c>
      <c r="E21" s="127">
        <v>2084182</v>
      </c>
      <c r="F21" s="127">
        <v>549384</v>
      </c>
      <c r="G21" s="127">
        <v>12539295</v>
      </c>
    </row>
    <row r="22" spans="1:7" s="2" customFormat="1" ht="24.95" customHeight="1" x14ac:dyDescent="0.2">
      <c r="A22" s="265"/>
      <c r="B22" s="16" t="s">
        <v>13</v>
      </c>
      <c r="C22" s="46">
        <v>2237901</v>
      </c>
      <c r="D22" s="126">
        <v>4077</v>
      </c>
      <c r="E22" s="126">
        <v>1449862</v>
      </c>
      <c r="F22" s="126">
        <v>775250</v>
      </c>
      <c r="G22" s="46">
        <v>4467090</v>
      </c>
    </row>
    <row r="23" spans="1:7" s="2" customFormat="1" ht="24.95" customHeight="1" x14ac:dyDescent="0.2">
      <c r="A23" s="265"/>
      <c r="B23" s="16" t="s">
        <v>67</v>
      </c>
      <c r="C23" s="46">
        <v>21158327</v>
      </c>
      <c r="D23" s="126">
        <v>1302744</v>
      </c>
      <c r="E23" s="126">
        <v>5720000</v>
      </c>
      <c r="F23" s="126">
        <v>471853</v>
      </c>
      <c r="G23" s="46">
        <v>28652924</v>
      </c>
    </row>
    <row r="24" spans="1:7" s="2" customFormat="1" ht="24.95" customHeight="1" x14ac:dyDescent="0.2">
      <c r="A24" s="266"/>
      <c r="B24" s="155" t="s">
        <v>8</v>
      </c>
      <c r="C24" s="155">
        <f>SUM(C21:C23)</f>
        <v>28492168</v>
      </c>
      <c r="D24" s="155">
        <f t="shared" ref="D24:G24" si="3">SUM(D21:D23)</f>
        <v>6116610</v>
      </c>
      <c r="E24" s="155">
        <f t="shared" si="3"/>
        <v>9254044</v>
      </c>
      <c r="F24" s="155">
        <f t="shared" si="3"/>
        <v>1796487</v>
      </c>
      <c r="G24" s="155">
        <f t="shared" si="3"/>
        <v>45659309</v>
      </c>
    </row>
    <row r="25" spans="1:7" s="2" customFormat="1" ht="24.95" customHeight="1" x14ac:dyDescent="0.2">
      <c r="A25" s="264" t="s">
        <v>33</v>
      </c>
      <c r="B25" s="16" t="s">
        <v>12</v>
      </c>
      <c r="C25" s="46">
        <v>16541511</v>
      </c>
      <c r="D25" s="126">
        <v>0</v>
      </c>
      <c r="E25" s="126">
        <v>1624946</v>
      </c>
      <c r="F25" s="126">
        <v>3566559</v>
      </c>
      <c r="G25" s="46">
        <v>21733016</v>
      </c>
    </row>
    <row r="26" spans="1:7" s="2" customFormat="1" ht="24.95" customHeight="1" x14ac:dyDescent="0.2">
      <c r="A26" s="265"/>
      <c r="B26" s="16" t="s">
        <v>14</v>
      </c>
      <c r="C26" s="46">
        <v>14699273</v>
      </c>
      <c r="D26" s="126">
        <v>14115528</v>
      </c>
      <c r="E26" s="126">
        <v>5216217</v>
      </c>
      <c r="F26" s="126">
        <v>6748070</v>
      </c>
      <c r="G26" s="46">
        <v>40779088</v>
      </c>
    </row>
    <row r="27" spans="1:7" s="2" customFormat="1" ht="24.95" customHeight="1" x14ac:dyDescent="0.2">
      <c r="A27" s="265"/>
      <c r="B27" s="16" t="s">
        <v>13</v>
      </c>
      <c r="C27" s="46">
        <v>446024114</v>
      </c>
      <c r="D27" s="126">
        <v>1740162</v>
      </c>
      <c r="E27" s="126">
        <v>37276846</v>
      </c>
      <c r="F27" s="126">
        <v>46397036</v>
      </c>
      <c r="G27" s="46">
        <v>531438158</v>
      </c>
    </row>
    <row r="28" spans="1:7" s="2" customFormat="1" ht="24.95" customHeight="1" x14ac:dyDescent="0.2">
      <c r="A28" s="265"/>
      <c r="B28" s="16" t="s">
        <v>67</v>
      </c>
      <c r="C28" s="46">
        <v>82350909</v>
      </c>
      <c r="D28" s="126">
        <v>109722395</v>
      </c>
      <c r="E28" s="126">
        <v>14546074</v>
      </c>
      <c r="F28" s="126">
        <v>32583712</v>
      </c>
      <c r="G28" s="46">
        <v>239203090</v>
      </c>
    </row>
    <row r="29" spans="1:7" s="2" customFormat="1" ht="24.95" customHeight="1" x14ac:dyDescent="0.2">
      <c r="A29" s="266"/>
      <c r="B29" s="155" t="s">
        <v>8</v>
      </c>
      <c r="C29" s="155">
        <f>SUM(C25:C28)</f>
        <v>559615807</v>
      </c>
      <c r="D29" s="155">
        <f t="shared" ref="D29:G29" si="4">SUM(D25:D28)</f>
        <v>125578085</v>
      </c>
      <c r="E29" s="155">
        <f t="shared" si="4"/>
        <v>58664083</v>
      </c>
      <c r="F29" s="155">
        <f t="shared" si="4"/>
        <v>89295377</v>
      </c>
      <c r="G29" s="155">
        <f t="shared" si="4"/>
        <v>833153352</v>
      </c>
    </row>
    <row r="30" spans="1:7" s="2" customFormat="1" ht="24.95" customHeight="1" x14ac:dyDescent="0.2">
      <c r="A30" s="264" t="s">
        <v>34</v>
      </c>
      <c r="B30" s="45" t="s">
        <v>12</v>
      </c>
      <c r="C30" s="47">
        <v>391371</v>
      </c>
      <c r="D30" s="47">
        <v>0</v>
      </c>
      <c r="E30" s="47">
        <v>237407</v>
      </c>
      <c r="F30" s="47">
        <v>31505</v>
      </c>
      <c r="G30" s="47">
        <v>660283</v>
      </c>
    </row>
    <row r="31" spans="1:7" s="2" customFormat="1" ht="24.95" customHeight="1" x14ac:dyDescent="0.2">
      <c r="A31" s="265"/>
      <c r="B31" s="16" t="s">
        <v>14</v>
      </c>
      <c r="C31" s="46">
        <v>895513721</v>
      </c>
      <c r="D31" s="46">
        <v>50838117</v>
      </c>
      <c r="E31" s="46">
        <v>59086608</v>
      </c>
      <c r="F31" s="46">
        <v>6059295</v>
      </c>
      <c r="G31" s="46">
        <v>1011497741</v>
      </c>
    </row>
    <row r="32" spans="1:7" s="2" customFormat="1" ht="24.95" customHeight="1" x14ac:dyDescent="0.2">
      <c r="A32" s="265"/>
      <c r="B32" s="16" t="s">
        <v>13</v>
      </c>
      <c r="C32" s="46">
        <v>72365231</v>
      </c>
      <c r="D32" s="46">
        <v>82333</v>
      </c>
      <c r="E32" s="46">
        <v>2762172</v>
      </c>
      <c r="F32" s="46">
        <v>1890459</v>
      </c>
      <c r="G32" s="46">
        <v>77100195</v>
      </c>
    </row>
    <row r="33" spans="1:7" s="2" customFormat="1" ht="24.95" customHeight="1" x14ac:dyDescent="0.2">
      <c r="A33" s="266"/>
      <c r="B33" s="155" t="s">
        <v>8</v>
      </c>
      <c r="C33" s="155">
        <f>SUM(C30:C32)</f>
        <v>968270323</v>
      </c>
      <c r="D33" s="155">
        <f t="shared" ref="D33:G33" si="5">SUM(D30:D32)</f>
        <v>50920450</v>
      </c>
      <c r="E33" s="155">
        <f t="shared" si="5"/>
        <v>62086187</v>
      </c>
      <c r="F33" s="155">
        <f t="shared" si="5"/>
        <v>7981259</v>
      </c>
      <c r="G33" s="155">
        <f t="shared" si="5"/>
        <v>1089258219</v>
      </c>
    </row>
    <row r="34" spans="1:7" s="2" customFormat="1" ht="24.95" customHeight="1" x14ac:dyDescent="0.2">
      <c r="A34" s="264" t="s">
        <v>35</v>
      </c>
      <c r="B34" s="16" t="s">
        <v>12</v>
      </c>
      <c r="C34" s="46">
        <v>41622</v>
      </c>
      <c r="D34" s="46">
        <v>1950</v>
      </c>
      <c r="E34" s="46">
        <v>97431</v>
      </c>
      <c r="F34" s="46">
        <v>28580</v>
      </c>
      <c r="G34" s="46">
        <v>169583</v>
      </c>
    </row>
    <row r="35" spans="1:7" s="2" customFormat="1" ht="24.95" customHeight="1" x14ac:dyDescent="0.2">
      <c r="A35" s="265"/>
      <c r="B35" s="16" t="s">
        <v>14</v>
      </c>
      <c r="C35" s="46">
        <v>2718764</v>
      </c>
      <c r="D35" s="126">
        <v>1438950</v>
      </c>
      <c r="E35" s="126">
        <v>1839092</v>
      </c>
      <c r="F35" s="126">
        <v>467092</v>
      </c>
      <c r="G35" s="46">
        <v>6463898</v>
      </c>
    </row>
    <row r="36" spans="1:7" s="2" customFormat="1" ht="24.95" customHeight="1" x14ac:dyDescent="0.2">
      <c r="A36" s="265"/>
      <c r="B36" s="16" t="s">
        <v>13</v>
      </c>
      <c r="C36" s="46">
        <v>1358195</v>
      </c>
      <c r="D36" s="126">
        <v>11639</v>
      </c>
      <c r="E36" s="126">
        <v>1163591</v>
      </c>
      <c r="F36" s="126">
        <v>190142</v>
      </c>
      <c r="G36" s="46">
        <v>2723567</v>
      </c>
    </row>
    <row r="37" spans="1:7" s="2" customFormat="1" ht="24.95" customHeight="1" x14ac:dyDescent="0.2">
      <c r="A37" s="266"/>
      <c r="B37" s="155" t="s">
        <v>8</v>
      </c>
      <c r="C37" s="155">
        <f>SUM(C34:C36)</f>
        <v>4118581</v>
      </c>
      <c r="D37" s="155">
        <f t="shared" ref="D37:G37" si="6">SUM(D34:D36)</f>
        <v>1452539</v>
      </c>
      <c r="E37" s="155">
        <f t="shared" si="6"/>
        <v>3100114</v>
      </c>
      <c r="F37" s="155">
        <f t="shared" si="6"/>
        <v>685814</v>
      </c>
      <c r="G37" s="155">
        <f t="shared" si="6"/>
        <v>9357048</v>
      </c>
    </row>
    <row r="38" spans="1:7" s="2" customFormat="1" ht="24.95" customHeight="1" x14ac:dyDescent="0.2">
      <c r="A38" s="264" t="s">
        <v>36</v>
      </c>
      <c r="B38" s="52" t="s">
        <v>12</v>
      </c>
      <c r="C38" s="127">
        <v>5748</v>
      </c>
      <c r="D38" s="127">
        <v>0</v>
      </c>
      <c r="E38" s="127">
        <v>10000</v>
      </c>
      <c r="F38" s="127">
        <v>2000</v>
      </c>
      <c r="G38" s="127">
        <v>17748</v>
      </c>
    </row>
    <row r="39" spans="1:7" s="2" customFormat="1" ht="24.95" customHeight="1" x14ac:dyDescent="0.2">
      <c r="A39" s="265"/>
      <c r="B39" s="16" t="s">
        <v>14</v>
      </c>
      <c r="C39" s="46">
        <v>3318875</v>
      </c>
      <c r="D39" s="126">
        <v>270757</v>
      </c>
      <c r="E39" s="126">
        <v>16298000</v>
      </c>
      <c r="F39" s="126">
        <v>1338100</v>
      </c>
      <c r="G39" s="46">
        <v>21225732</v>
      </c>
    </row>
    <row r="40" spans="1:7" s="2" customFormat="1" ht="24.95" customHeight="1" x14ac:dyDescent="0.2">
      <c r="A40" s="265"/>
      <c r="B40" s="16" t="s">
        <v>13</v>
      </c>
      <c r="C40" s="46">
        <v>58941</v>
      </c>
      <c r="D40" s="126">
        <v>1458</v>
      </c>
      <c r="E40" s="126">
        <v>60000</v>
      </c>
      <c r="F40" s="126">
        <v>75462</v>
      </c>
      <c r="G40" s="46">
        <v>195861</v>
      </c>
    </row>
    <row r="41" spans="1:7" s="2" customFormat="1" ht="24.95" customHeight="1" x14ac:dyDescent="0.2">
      <c r="A41" s="266"/>
      <c r="B41" s="155" t="s">
        <v>8</v>
      </c>
      <c r="C41" s="155">
        <f>SUM(C38:C40)</f>
        <v>3383564</v>
      </c>
      <c r="D41" s="155">
        <f t="shared" ref="D41:G41" si="7">SUM(D38:D40)</f>
        <v>272215</v>
      </c>
      <c r="E41" s="155">
        <f t="shared" si="7"/>
        <v>16368000</v>
      </c>
      <c r="F41" s="155">
        <f t="shared" si="7"/>
        <v>1415562</v>
      </c>
      <c r="G41" s="155">
        <f t="shared" si="7"/>
        <v>21439341</v>
      </c>
    </row>
    <row r="42" spans="1:7" s="2" customFormat="1" ht="24.95" customHeight="1" x14ac:dyDescent="0.2">
      <c r="A42" s="264" t="s">
        <v>37</v>
      </c>
      <c r="B42" s="45" t="s">
        <v>12</v>
      </c>
      <c r="C42" s="47">
        <v>4200</v>
      </c>
      <c r="D42" s="47">
        <v>0</v>
      </c>
      <c r="E42" s="47">
        <v>48000</v>
      </c>
      <c r="F42" s="47">
        <v>44000</v>
      </c>
      <c r="G42" s="47">
        <v>96200</v>
      </c>
    </row>
    <row r="43" spans="1:7" s="2" customFormat="1" ht="24.95" customHeight="1" x14ac:dyDescent="0.2">
      <c r="A43" s="265"/>
      <c r="B43" s="16" t="s">
        <v>14</v>
      </c>
      <c r="C43" s="46">
        <v>1895002</v>
      </c>
      <c r="D43" s="46">
        <v>1806262</v>
      </c>
      <c r="E43" s="46">
        <v>1266850</v>
      </c>
      <c r="F43" s="46">
        <v>573980</v>
      </c>
      <c r="G43" s="46">
        <v>5542094</v>
      </c>
    </row>
    <row r="44" spans="1:7" s="2" customFormat="1" ht="24.95" customHeight="1" x14ac:dyDescent="0.2">
      <c r="A44" s="265"/>
      <c r="B44" s="16" t="s">
        <v>13</v>
      </c>
      <c r="C44" s="46">
        <v>210142961</v>
      </c>
      <c r="D44" s="46">
        <v>4149980</v>
      </c>
      <c r="E44" s="46">
        <v>20628980</v>
      </c>
      <c r="F44" s="46">
        <v>18715990</v>
      </c>
      <c r="G44" s="46">
        <v>253637911</v>
      </c>
    </row>
    <row r="45" spans="1:7" s="2" customFormat="1" ht="24.95" customHeight="1" x14ac:dyDescent="0.2">
      <c r="A45" s="266"/>
      <c r="B45" s="155" t="s">
        <v>8</v>
      </c>
      <c r="C45" s="155">
        <f>SUM(C42:C44)</f>
        <v>212042163</v>
      </c>
      <c r="D45" s="155">
        <f t="shared" ref="D45:G45" si="8">SUM(D42:D44)</f>
        <v>5956242</v>
      </c>
      <c r="E45" s="155">
        <f t="shared" si="8"/>
        <v>21943830</v>
      </c>
      <c r="F45" s="155">
        <f t="shared" si="8"/>
        <v>19333970</v>
      </c>
      <c r="G45" s="155">
        <f t="shared" si="8"/>
        <v>259276205</v>
      </c>
    </row>
    <row r="46" spans="1:7" s="2" customFormat="1" ht="24.95" customHeight="1" x14ac:dyDescent="0.2">
      <c r="A46" s="264" t="s">
        <v>38</v>
      </c>
      <c r="B46" s="16" t="s">
        <v>12</v>
      </c>
      <c r="C46" s="46">
        <v>273450</v>
      </c>
      <c r="D46" s="46">
        <v>0</v>
      </c>
      <c r="E46" s="46">
        <v>280350</v>
      </c>
      <c r="F46" s="46">
        <v>65115</v>
      </c>
      <c r="G46" s="46">
        <v>618915</v>
      </c>
    </row>
    <row r="47" spans="1:7" s="2" customFormat="1" ht="24.95" customHeight="1" x14ac:dyDescent="0.2">
      <c r="A47" s="265"/>
      <c r="B47" s="16" t="s">
        <v>14</v>
      </c>
      <c r="C47" s="46">
        <v>15518189</v>
      </c>
      <c r="D47" s="126">
        <v>3065785</v>
      </c>
      <c r="E47" s="126">
        <v>6735800</v>
      </c>
      <c r="F47" s="126">
        <v>1759000</v>
      </c>
      <c r="G47" s="46">
        <v>27078774</v>
      </c>
    </row>
    <row r="48" spans="1:7" s="2" customFormat="1" ht="24.95" customHeight="1" x14ac:dyDescent="0.2">
      <c r="A48" s="265"/>
      <c r="B48" s="16" t="s">
        <v>13</v>
      </c>
      <c r="C48" s="46">
        <v>3174963</v>
      </c>
      <c r="D48" s="126">
        <v>1602700</v>
      </c>
      <c r="E48" s="126">
        <v>15394000</v>
      </c>
      <c r="F48" s="126">
        <v>2954750</v>
      </c>
      <c r="G48" s="46">
        <v>23126413</v>
      </c>
    </row>
    <row r="49" spans="1:7" s="2" customFormat="1" ht="24.95" customHeight="1" x14ac:dyDescent="0.2">
      <c r="A49" s="266"/>
      <c r="B49" s="155" t="s">
        <v>8</v>
      </c>
      <c r="C49" s="155">
        <f>SUM(C46:C48)</f>
        <v>18966602</v>
      </c>
      <c r="D49" s="155">
        <f t="shared" ref="D49:G49" si="9">SUM(D46:D48)</f>
        <v>4668485</v>
      </c>
      <c r="E49" s="155">
        <f t="shared" si="9"/>
        <v>22410150</v>
      </c>
      <c r="F49" s="155">
        <f t="shared" si="9"/>
        <v>4778865</v>
      </c>
      <c r="G49" s="155">
        <f t="shared" si="9"/>
        <v>50824102</v>
      </c>
    </row>
    <row r="50" spans="1:7" s="2" customFormat="1" ht="24.95" customHeight="1" x14ac:dyDescent="0.2">
      <c r="A50" s="264" t="s">
        <v>39</v>
      </c>
      <c r="B50" s="52" t="s">
        <v>12</v>
      </c>
      <c r="C50" s="127">
        <v>1424535</v>
      </c>
      <c r="D50" s="127">
        <v>0</v>
      </c>
      <c r="E50" s="127">
        <v>238000</v>
      </c>
      <c r="F50" s="127">
        <v>75600</v>
      </c>
      <c r="G50" s="127">
        <v>1738135</v>
      </c>
    </row>
    <row r="51" spans="1:7" s="2" customFormat="1" ht="24.95" customHeight="1" x14ac:dyDescent="0.2">
      <c r="A51" s="265"/>
      <c r="B51" s="16" t="s">
        <v>14</v>
      </c>
      <c r="C51" s="46">
        <v>8403462</v>
      </c>
      <c r="D51" s="126">
        <v>823905</v>
      </c>
      <c r="E51" s="126">
        <v>19701420</v>
      </c>
      <c r="F51" s="126">
        <v>7808242</v>
      </c>
      <c r="G51" s="46">
        <v>36737029</v>
      </c>
    </row>
    <row r="52" spans="1:7" s="2" customFormat="1" ht="24.95" customHeight="1" x14ac:dyDescent="0.2">
      <c r="A52" s="265"/>
      <c r="B52" s="16" t="s">
        <v>13</v>
      </c>
      <c r="C52" s="46">
        <v>2502884</v>
      </c>
      <c r="D52" s="126">
        <v>151044</v>
      </c>
      <c r="E52" s="126">
        <v>525830</v>
      </c>
      <c r="F52" s="126">
        <v>264600</v>
      </c>
      <c r="G52" s="46">
        <v>3444358</v>
      </c>
    </row>
    <row r="53" spans="1:7" s="2" customFormat="1" ht="24.95" customHeight="1" x14ac:dyDescent="0.2">
      <c r="A53" s="266"/>
      <c r="B53" s="155" t="s">
        <v>8</v>
      </c>
      <c r="C53" s="155">
        <f>SUM(C50:C52)</f>
        <v>12330881</v>
      </c>
      <c r="D53" s="155">
        <f t="shared" ref="D53:G53" si="10">SUM(D50:D52)</f>
        <v>974949</v>
      </c>
      <c r="E53" s="155">
        <f t="shared" si="10"/>
        <v>20465250</v>
      </c>
      <c r="F53" s="155">
        <f t="shared" si="10"/>
        <v>8148442</v>
      </c>
      <c r="G53" s="155">
        <f t="shared" si="10"/>
        <v>41919522</v>
      </c>
    </row>
    <row r="54" spans="1:7" s="2" customFormat="1" ht="24.95" customHeight="1" x14ac:dyDescent="0.2">
      <c r="A54" s="264" t="s">
        <v>40</v>
      </c>
      <c r="B54" s="45" t="s">
        <v>12</v>
      </c>
      <c r="C54" s="47">
        <v>246852</v>
      </c>
      <c r="D54" s="47">
        <v>0</v>
      </c>
      <c r="E54" s="47">
        <v>26394</v>
      </c>
      <c r="F54" s="47">
        <v>5800</v>
      </c>
      <c r="G54" s="47">
        <v>279046</v>
      </c>
    </row>
    <row r="55" spans="1:7" s="2" customFormat="1" ht="24.95" customHeight="1" x14ac:dyDescent="0.2">
      <c r="A55" s="265"/>
      <c r="B55" s="16" t="s">
        <v>14</v>
      </c>
      <c r="C55" s="46">
        <v>12755707</v>
      </c>
      <c r="D55" s="46">
        <v>4393707</v>
      </c>
      <c r="E55" s="46">
        <v>22986230</v>
      </c>
      <c r="F55" s="46">
        <v>11560395</v>
      </c>
      <c r="G55" s="46">
        <v>51696039</v>
      </c>
    </row>
    <row r="56" spans="1:7" s="2" customFormat="1" ht="24.95" customHeight="1" x14ac:dyDescent="0.2">
      <c r="A56" s="266"/>
      <c r="B56" s="155" t="s">
        <v>8</v>
      </c>
      <c r="C56" s="155">
        <f>SUM(C54:C55)</f>
        <v>13002559</v>
      </c>
      <c r="D56" s="155">
        <f t="shared" ref="D56:G56" si="11">SUM(D54:D55)</f>
        <v>4393707</v>
      </c>
      <c r="E56" s="155">
        <f t="shared" si="11"/>
        <v>23012624</v>
      </c>
      <c r="F56" s="155">
        <f t="shared" si="11"/>
        <v>11566195</v>
      </c>
      <c r="G56" s="155">
        <f t="shared" si="11"/>
        <v>51975085</v>
      </c>
    </row>
    <row r="57" spans="1:7" s="2" customFormat="1" ht="24.95" customHeight="1" x14ac:dyDescent="0.2">
      <c r="A57" s="264" t="s">
        <v>41</v>
      </c>
      <c r="B57" s="16" t="s">
        <v>14</v>
      </c>
      <c r="C57" s="46">
        <v>3560841</v>
      </c>
      <c r="D57" s="46">
        <v>1877686</v>
      </c>
      <c r="E57" s="46">
        <v>16109320</v>
      </c>
      <c r="F57" s="46">
        <v>1846200</v>
      </c>
      <c r="G57" s="46">
        <v>23394047</v>
      </c>
    </row>
    <row r="58" spans="1:7" s="2" customFormat="1" ht="24.95" customHeight="1" x14ac:dyDescent="0.2">
      <c r="A58" s="265"/>
      <c r="B58" s="16" t="s">
        <v>13</v>
      </c>
      <c r="C58" s="46">
        <v>82723414</v>
      </c>
      <c r="D58" s="126">
        <v>839570</v>
      </c>
      <c r="E58" s="126">
        <v>6405956</v>
      </c>
      <c r="F58" s="126">
        <v>2042372</v>
      </c>
      <c r="G58" s="46">
        <v>92011312</v>
      </c>
    </row>
    <row r="59" spans="1:7" s="2" customFormat="1" ht="24.95" customHeight="1" x14ac:dyDescent="0.2">
      <c r="A59" s="266"/>
      <c r="B59" s="155" t="s">
        <v>8</v>
      </c>
      <c r="C59" s="155">
        <f>SUM(C57:C58)</f>
        <v>86284255</v>
      </c>
      <c r="D59" s="155">
        <f t="shared" ref="D59:G59" si="12">SUM(D57:D58)</f>
        <v>2717256</v>
      </c>
      <c r="E59" s="155">
        <f t="shared" si="12"/>
        <v>22515276</v>
      </c>
      <c r="F59" s="155">
        <f t="shared" si="12"/>
        <v>3888572</v>
      </c>
      <c r="G59" s="155">
        <f t="shared" si="12"/>
        <v>115405359</v>
      </c>
    </row>
    <row r="60" spans="1:7" s="2" customFormat="1" ht="24.95" customHeight="1" x14ac:dyDescent="0.2">
      <c r="A60" s="264" t="s">
        <v>42</v>
      </c>
      <c r="B60" s="52" t="s">
        <v>14</v>
      </c>
      <c r="C60" s="127">
        <v>8131841</v>
      </c>
      <c r="D60" s="127">
        <v>304899</v>
      </c>
      <c r="E60" s="127">
        <v>28952272</v>
      </c>
      <c r="F60" s="127">
        <v>1677995</v>
      </c>
      <c r="G60" s="127">
        <v>39067007</v>
      </c>
    </row>
    <row r="61" spans="1:7" s="2" customFormat="1" ht="24.95" customHeight="1" x14ac:dyDescent="0.2">
      <c r="A61" s="265"/>
      <c r="B61" s="16" t="s">
        <v>13</v>
      </c>
      <c r="C61" s="46">
        <v>39636069</v>
      </c>
      <c r="D61" s="126">
        <v>78</v>
      </c>
      <c r="E61" s="126">
        <v>1425387</v>
      </c>
      <c r="F61" s="126">
        <v>673988</v>
      </c>
      <c r="G61" s="46">
        <v>41735522</v>
      </c>
    </row>
    <row r="62" spans="1:7" s="2" customFormat="1" ht="24.95" customHeight="1" x14ac:dyDescent="0.2">
      <c r="A62" s="266"/>
      <c r="B62" s="155" t="s">
        <v>8</v>
      </c>
      <c r="C62" s="155">
        <f>SUM(C60:C61)</f>
        <v>47767910</v>
      </c>
      <c r="D62" s="155">
        <f t="shared" ref="D62:G62" si="13">SUM(D60:D61)</f>
        <v>304977</v>
      </c>
      <c r="E62" s="155">
        <f t="shared" si="13"/>
        <v>30377659</v>
      </c>
      <c r="F62" s="155">
        <f t="shared" si="13"/>
        <v>2351983</v>
      </c>
      <c r="G62" s="155">
        <f t="shared" si="13"/>
        <v>80802529</v>
      </c>
    </row>
    <row r="63" spans="1:7" s="2" customFormat="1" ht="24.95" customHeight="1" x14ac:dyDescent="0.2">
      <c r="A63" s="264" t="s">
        <v>43</v>
      </c>
      <c r="B63" s="45" t="s">
        <v>12</v>
      </c>
      <c r="C63" s="47">
        <v>893784</v>
      </c>
      <c r="D63" s="47">
        <v>21431</v>
      </c>
      <c r="E63" s="47">
        <v>175392</v>
      </c>
      <c r="F63" s="47">
        <v>180194</v>
      </c>
      <c r="G63" s="47">
        <v>1270801</v>
      </c>
    </row>
    <row r="64" spans="1:7" s="2" customFormat="1" ht="24.95" customHeight="1" x14ac:dyDescent="0.2">
      <c r="A64" s="265"/>
      <c r="B64" s="16" t="s">
        <v>14</v>
      </c>
      <c r="C64" s="46">
        <v>16336096</v>
      </c>
      <c r="D64" s="46">
        <v>5600385</v>
      </c>
      <c r="E64" s="46">
        <v>6301080</v>
      </c>
      <c r="F64" s="46">
        <v>6444449</v>
      </c>
      <c r="G64" s="46">
        <v>34682010</v>
      </c>
    </row>
    <row r="65" spans="1:7" s="2" customFormat="1" ht="24.95" customHeight="1" x14ac:dyDescent="0.2">
      <c r="A65" s="265"/>
      <c r="B65" s="16" t="s">
        <v>13</v>
      </c>
      <c r="C65" s="46">
        <v>494510589</v>
      </c>
      <c r="D65" s="46">
        <v>3431454</v>
      </c>
      <c r="E65" s="46">
        <v>48357609</v>
      </c>
      <c r="F65" s="46">
        <v>47448826</v>
      </c>
      <c r="G65" s="46">
        <v>593748478</v>
      </c>
    </row>
    <row r="66" spans="1:7" s="2" customFormat="1" ht="24.95" customHeight="1" x14ac:dyDescent="0.2">
      <c r="A66" s="266"/>
      <c r="B66" s="155" t="s">
        <v>8</v>
      </c>
      <c r="C66" s="155">
        <f>SUM(C63:C65)</f>
        <v>511740469</v>
      </c>
      <c r="D66" s="155">
        <f t="shared" ref="D66:G66" si="14">SUM(D63:D65)</f>
        <v>9053270</v>
      </c>
      <c r="E66" s="155">
        <f t="shared" si="14"/>
        <v>54834081</v>
      </c>
      <c r="F66" s="155">
        <f t="shared" si="14"/>
        <v>54073469</v>
      </c>
      <c r="G66" s="155">
        <f t="shared" si="14"/>
        <v>629701289</v>
      </c>
    </row>
    <row r="67" spans="1:7" s="2" customFormat="1" ht="24.95" customHeight="1" x14ac:dyDescent="0.2">
      <c r="A67" s="236" t="s">
        <v>26</v>
      </c>
      <c r="B67" s="236"/>
      <c r="C67" s="155">
        <f>C8+C12+C16+C24+C29+C33+C37+C41+C45+C49+C53+C56+C59+C62+C66</f>
        <v>2578447355</v>
      </c>
      <c r="D67" s="155">
        <f>D8+D12+D16+D24+D29+D33+D37+D41+D45+D49+D53+D56+D59+D62+D66</f>
        <v>251484760</v>
      </c>
      <c r="E67" s="155">
        <f>E8+E12+E16+E24+E29+E33+E37+E41+E45+E49+E53+E56+E59+E62+E66</f>
        <v>412037524</v>
      </c>
      <c r="F67" s="155">
        <f>F8+F12+F16+F24+F29+F33+F37+F41+F45+F49+F53+F56+F59+F62+F66</f>
        <v>234348705</v>
      </c>
      <c r="G67" s="155">
        <f>G8+G12+G16+G24+G29+G33+G37+G41+G45+G49+G53+G56+G59+G62+G66</f>
        <v>3476318344</v>
      </c>
    </row>
  </sheetData>
  <mergeCells count="26">
    <mergeCell ref="A5:A8"/>
    <mergeCell ref="A9:A12"/>
    <mergeCell ref="A13:A16"/>
    <mergeCell ref="A21:A24"/>
    <mergeCell ref="A25:A29"/>
    <mergeCell ref="A17:G17"/>
    <mergeCell ref="A19:A20"/>
    <mergeCell ref="B19:B20"/>
    <mergeCell ref="C19:E19"/>
    <mergeCell ref="G19:G20"/>
    <mergeCell ref="A1:G1"/>
    <mergeCell ref="C3:E3"/>
    <mergeCell ref="A3:A4"/>
    <mergeCell ref="B3:B4"/>
    <mergeCell ref="G3:G4"/>
    <mergeCell ref="A30:A33"/>
    <mergeCell ref="A34:A37"/>
    <mergeCell ref="A38:A41"/>
    <mergeCell ref="A46:A49"/>
    <mergeCell ref="A50:A53"/>
    <mergeCell ref="A42:A45"/>
    <mergeCell ref="A67:B67"/>
    <mergeCell ref="A54:A56"/>
    <mergeCell ref="A57:A59"/>
    <mergeCell ref="A60:A62"/>
    <mergeCell ref="A63:A66"/>
  </mergeCells>
  <printOptions horizontalCentered="1" verticalCentered="1"/>
  <pageMargins left="0.7" right="0.7" top="0.75" bottom="0.75" header="0.3" footer="0.3"/>
  <pageSetup paperSize="9" firstPageNumber="69" orientation="landscape" useFirstPageNumber="1" r:id="rId1"/>
  <rowBreaks count="4" manualBreakCount="4">
    <brk id="16" max="6" man="1"/>
    <brk id="33" max="6" man="1"/>
    <brk id="45" max="6" man="1"/>
    <brk id="5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</sheetPr>
  <dimension ref="A1:N19"/>
  <sheetViews>
    <sheetView rightToLeft="1" view="pageBreakPreview" zoomScaleNormal="100" zoomScaleSheetLayoutView="100" workbookViewId="0">
      <selection activeCell="D6" sqref="D6"/>
    </sheetView>
  </sheetViews>
  <sheetFormatPr defaultRowHeight="12.75" x14ac:dyDescent="0.2"/>
  <cols>
    <col min="1" max="1" width="28.85546875" customWidth="1"/>
    <col min="2" max="2" width="12.5703125" customWidth="1"/>
    <col min="3" max="3" width="23.5703125" customWidth="1"/>
    <col min="4" max="4" width="21" customWidth="1"/>
    <col min="5" max="5" width="20" customWidth="1"/>
    <col min="6" max="6" width="21.28515625" customWidth="1"/>
  </cols>
  <sheetData>
    <row r="1" spans="1:14" ht="30" customHeight="1" x14ac:dyDescent="0.2">
      <c r="A1" s="183" t="s">
        <v>68</v>
      </c>
      <c r="B1" s="183"/>
      <c r="C1" s="183"/>
      <c r="D1" s="183"/>
      <c r="E1" s="183"/>
      <c r="F1" s="183"/>
    </row>
    <row r="2" spans="1:14" ht="19.5" customHeight="1" x14ac:dyDescent="0.2">
      <c r="A2" s="23" t="s">
        <v>48</v>
      </c>
      <c r="B2" s="38"/>
      <c r="C2" s="38"/>
      <c r="D2" s="38"/>
      <c r="E2" s="38"/>
      <c r="F2" s="38"/>
    </row>
    <row r="3" spans="1:14" ht="41.25" customHeight="1" x14ac:dyDescent="0.2">
      <c r="A3" s="157" t="s">
        <v>4</v>
      </c>
      <c r="B3" s="157" t="s">
        <v>2</v>
      </c>
      <c r="C3" s="157" t="s">
        <v>17</v>
      </c>
      <c r="D3" s="157" t="s">
        <v>18</v>
      </c>
      <c r="E3" s="158" t="s">
        <v>19</v>
      </c>
      <c r="F3" s="157" t="s">
        <v>20</v>
      </c>
    </row>
    <row r="4" spans="1:14" s="8" customFormat="1" ht="24.95" customHeight="1" x14ac:dyDescent="0.2">
      <c r="A4" s="10" t="s">
        <v>15</v>
      </c>
      <c r="B4" s="10" t="s">
        <v>12</v>
      </c>
      <c r="C4" s="12">
        <v>659009</v>
      </c>
      <c r="D4" s="12">
        <v>0</v>
      </c>
      <c r="E4" s="12">
        <v>659009</v>
      </c>
      <c r="F4" s="12">
        <v>659009</v>
      </c>
    </row>
    <row r="5" spans="1:14" s="8" customFormat="1" ht="24.95" customHeight="1" x14ac:dyDescent="0.2">
      <c r="A5" s="10"/>
      <c r="B5" s="10" t="s">
        <v>13</v>
      </c>
      <c r="C5" s="12">
        <v>1813198</v>
      </c>
      <c r="D5" s="12">
        <v>0</v>
      </c>
      <c r="E5" s="12">
        <v>1813198</v>
      </c>
      <c r="F5" s="12">
        <v>1031349</v>
      </c>
    </row>
    <row r="6" spans="1:14" s="8" customFormat="1" ht="24.95" customHeight="1" x14ac:dyDescent="0.2">
      <c r="A6" s="182" t="s">
        <v>24</v>
      </c>
      <c r="B6" s="182"/>
      <c r="C6" s="151">
        <v>2472207</v>
      </c>
      <c r="D6" s="151">
        <v>0</v>
      </c>
      <c r="E6" s="151">
        <v>2472207</v>
      </c>
      <c r="F6" s="151">
        <v>1690358</v>
      </c>
    </row>
    <row r="7" spans="1:14" s="8" customFormat="1" ht="24.95" customHeight="1" x14ac:dyDescent="0.2">
      <c r="A7" s="181" t="s">
        <v>16</v>
      </c>
      <c r="B7" s="10" t="s">
        <v>12</v>
      </c>
      <c r="C7" s="12">
        <v>21344352</v>
      </c>
      <c r="D7" s="12">
        <v>0</v>
      </c>
      <c r="E7" s="12">
        <v>21344352</v>
      </c>
      <c r="F7" s="12">
        <v>21344352</v>
      </c>
    </row>
    <row r="8" spans="1:14" s="8" customFormat="1" ht="24.95" customHeight="1" x14ac:dyDescent="0.2">
      <c r="A8" s="181"/>
      <c r="B8" s="10" t="s">
        <v>14</v>
      </c>
      <c r="C8" s="30">
        <v>1933177297</v>
      </c>
      <c r="D8" s="12">
        <v>171033000</v>
      </c>
      <c r="E8" s="12">
        <v>2104210297</v>
      </c>
      <c r="F8" s="30">
        <v>1959748856</v>
      </c>
    </row>
    <row r="9" spans="1:14" s="8" customFormat="1" ht="24.95" customHeight="1" x14ac:dyDescent="0.2">
      <c r="A9" s="181"/>
      <c r="B9" s="10" t="s">
        <v>13</v>
      </c>
      <c r="C9" s="12">
        <v>3571232132</v>
      </c>
      <c r="D9" s="12">
        <v>576432096</v>
      </c>
      <c r="E9" s="12">
        <v>4147664228</v>
      </c>
      <c r="F9" s="12">
        <v>3672191111</v>
      </c>
    </row>
    <row r="10" spans="1:14" s="8" customFormat="1" ht="24.95" customHeight="1" x14ac:dyDescent="0.2">
      <c r="A10" s="181"/>
      <c r="B10" s="10" t="s">
        <v>67</v>
      </c>
      <c r="C10" s="12">
        <v>437775891</v>
      </c>
      <c r="D10" s="12">
        <v>3342742</v>
      </c>
      <c r="E10" s="12">
        <v>441118633</v>
      </c>
      <c r="F10" s="12">
        <v>414696106</v>
      </c>
    </row>
    <row r="11" spans="1:14" s="8" customFormat="1" ht="24.95" customHeight="1" x14ac:dyDescent="0.2">
      <c r="A11" s="182" t="s">
        <v>25</v>
      </c>
      <c r="B11" s="182"/>
      <c r="C11" s="151">
        <v>5963529672</v>
      </c>
      <c r="D11" s="151">
        <v>750807838</v>
      </c>
      <c r="E11" s="151">
        <v>6714337510</v>
      </c>
      <c r="F11" s="151">
        <v>6067980425</v>
      </c>
    </row>
    <row r="12" spans="1:14" s="8" customFormat="1" ht="24.95" customHeight="1" x14ac:dyDescent="0.2">
      <c r="A12" s="182" t="s">
        <v>26</v>
      </c>
      <c r="B12" s="182"/>
      <c r="C12" s="151">
        <v>5966001879</v>
      </c>
      <c r="D12" s="151">
        <v>750807838</v>
      </c>
      <c r="E12" s="151">
        <v>6716809717</v>
      </c>
      <c r="F12" s="151">
        <v>6069670783</v>
      </c>
    </row>
    <row r="14" spans="1:14" x14ac:dyDescent="0.2">
      <c r="N14" s="11"/>
    </row>
    <row r="16" spans="1:14" x14ac:dyDescent="0.2">
      <c r="B16" s="26"/>
      <c r="C16" s="27"/>
    </row>
    <row r="17" spans="2:3" x14ac:dyDescent="0.2">
      <c r="B17" s="26"/>
      <c r="C17" s="27"/>
    </row>
    <row r="18" spans="2:3" x14ac:dyDescent="0.2">
      <c r="B18" s="26"/>
      <c r="C18" s="27"/>
    </row>
    <row r="19" spans="2:3" x14ac:dyDescent="0.2">
      <c r="B19" s="26"/>
      <c r="C19" s="27"/>
    </row>
  </sheetData>
  <mergeCells count="5">
    <mergeCell ref="A7:A10"/>
    <mergeCell ref="A11:B11"/>
    <mergeCell ref="A12:B12"/>
    <mergeCell ref="A1:F1"/>
    <mergeCell ref="A6:B6"/>
  </mergeCells>
  <printOptions horizontalCentered="1" verticalCentered="1"/>
  <pageMargins left="0.7" right="0.7" top="0.75" bottom="0.75" header="0.3" footer="0.3"/>
  <pageSetup paperSize="9" firstPageNumber="9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/>
  </sheetPr>
  <dimension ref="A1:G14"/>
  <sheetViews>
    <sheetView rightToLeft="1" view="pageBreakPreview" zoomScaleNormal="100" zoomScaleSheetLayoutView="100" workbookViewId="0">
      <selection activeCell="E10" sqref="E10"/>
    </sheetView>
  </sheetViews>
  <sheetFormatPr defaultRowHeight="12.75" x14ac:dyDescent="0.2"/>
  <cols>
    <col min="1" max="1" width="24.140625" customWidth="1"/>
    <col min="2" max="2" width="8.140625" customWidth="1"/>
    <col min="3" max="3" width="16.5703125" customWidth="1"/>
    <col min="4" max="4" width="20.7109375" customWidth="1"/>
    <col min="5" max="5" width="19" customWidth="1"/>
    <col min="6" max="6" width="17.5703125" bestFit="1" customWidth="1"/>
    <col min="7" max="7" width="19.28515625" customWidth="1"/>
  </cols>
  <sheetData>
    <row r="1" spans="1:7" ht="38.25" customHeight="1" x14ac:dyDescent="0.2">
      <c r="A1" s="183" t="s">
        <v>69</v>
      </c>
      <c r="B1" s="183"/>
      <c r="C1" s="183"/>
      <c r="D1" s="183"/>
      <c r="E1" s="183"/>
      <c r="F1" s="183"/>
      <c r="G1" s="183"/>
    </row>
    <row r="2" spans="1:7" ht="19.5" customHeight="1" x14ac:dyDescent="0.2">
      <c r="A2" s="23" t="s">
        <v>49</v>
      </c>
      <c r="B2" s="19"/>
      <c r="C2" s="18"/>
      <c r="D2" s="18"/>
      <c r="E2" s="18"/>
      <c r="F2" s="18"/>
      <c r="G2" s="19"/>
    </row>
    <row r="3" spans="1:7" ht="25.5" customHeight="1" x14ac:dyDescent="0.2">
      <c r="A3" s="189" t="s">
        <v>4</v>
      </c>
      <c r="B3" s="189" t="s">
        <v>2</v>
      </c>
      <c r="C3" s="191" t="s">
        <v>44</v>
      </c>
      <c r="D3" s="192"/>
      <c r="E3" s="193"/>
      <c r="F3" s="159" t="s">
        <v>45</v>
      </c>
      <c r="G3" s="176" t="s">
        <v>23</v>
      </c>
    </row>
    <row r="4" spans="1:7" ht="34.5" customHeight="1" x14ac:dyDescent="0.2">
      <c r="A4" s="190"/>
      <c r="B4" s="190"/>
      <c r="C4" s="156" t="s">
        <v>46</v>
      </c>
      <c r="D4" s="156" t="s">
        <v>47</v>
      </c>
      <c r="E4" s="156" t="s">
        <v>21</v>
      </c>
      <c r="F4" s="156" t="s">
        <v>22</v>
      </c>
      <c r="G4" s="177"/>
    </row>
    <row r="5" spans="1:7" s="34" customFormat="1" ht="24.95" customHeight="1" x14ac:dyDescent="0.2">
      <c r="A5" s="45" t="s">
        <v>15</v>
      </c>
      <c r="B5" s="16" t="s">
        <v>12</v>
      </c>
      <c r="C5" s="46">
        <v>50772</v>
      </c>
      <c r="D5" s="46">
        <v>1950</v>
      </c>
      <c r="E5" s="46">
        <v>97781</v>
      </c>
      <c r="F5" s="46">
        <v>28695</v>
      </c>
      <c r="G5" s="47">
        <v>179198</v>
      </c>
    </row>
    <row r="6" spans="1:7" s="34" customFormat="1" ht="24.95" customHeight="1" x14ac:dyDescent="0.2">
      <c r="A6" s="50"/>
      <c r="B6" s="51" t="s">
        <v>13</v>
      </c>
      <c r="C6" s="46">
        <v>854280</v>
      </c>
      <c r="D6" s="46">
        <v>14159</v>
      </c>
      <c r="E6" s="46">
        <v>292481</v>
      </c>
      <c r="F6" s="46">
        <v>452175</v>
      </c>
      <c r="G6" s="46">
        <v>1613095</v>
      </c>
    </row>
    <row r="7" spans="1:7" s="34" customFormat="1" ht="24.95" customHeight="1" x14ac:dyDescent="0.2">
      <c r="A7" s="152" t="s">
        <v>24</v>
      </c>
      <c r="B7" s="152"/>
      <c r="C7" s="153">
        <v>905052</v>
      </c>
      <c r="D7" s="153">
        <v>16109</v>
      </c>
      <c r="E7" s="153">
        <v>390262</v>
      </c>
      <c r="F7" s="153">
        <v>480870</v>
      </c>
      <c r="G7" s="153">
        <v>1792293</v>
      </c>
    </row>
    <row r="8" spans="1:7" s="34" customFormat="1" ht="24.95" customHeight="1" x14ac:dyDescent="0.2">
      <c r="A8" s="186" t="s">
        <v>16</v>
      </c>
      <c r="B8" s="52" t="s">
        <v>12</v>
      </c>
      <c r="C8" s="46">
        <v>7813403</v>
      </c>
      <c r="D8" s="46">
        <v>21431</v>
      </c>
      <c r="E8" s="46">
        <v>2109600</v>
      </c>
      <c r="F8" s="46">
        <v>419524</v>
      </c>
      <c r="G8" s="46">
        <v>10363958</v>
      </c>
    </row>
    <row r="9" spans="1:7" s="34" customFormat="1" ht="24.95" customHeight="1" x14ac:dyDescent="0.2">
      <c r="A9" s="187"/>
      <c r="B9" s="16" t="s">
        <v>14</v>
      </c>
      <c r="C9" s="44">
        <v>1059661061</v>
      </c>
      <c r="D9" s="44">
        <v>124365956</v>
      </c>
      <c r="E9" s="44">
        <v>209078265</v>
      </c>
      <c r="F9" s="44">
        <v>60899002</v>
      </c>
      <c r="G9" s="44">
        <v>1454004284</v>
      </c>
    </row>
    <row r="10" spans="1:7" s="34" customFormat="1" ht="24.95" customHeight="1" x14ac:dyDescent="0.2">
      <c r="A10" s="187"/>
      <c r="B10" s="16" t="s">
        <v>13</v>
      </c>
      <c r="C10" s="46">
        <v>1406558603</v>
      </c>
      <c r="D10" s="46">
        <v>16056125</v>
      </c>
      <c r="E10" s="46">
        <v>180193323</v>
      </c>
      <c r="F10" s="46">
        <v>139493744</v>
      </c>
      <c r="G10" s="46">
        <v>1742301795</v>
      </c>
    </row>
    <row r="11" spans="1:7" s="34" customFormat="1" ht="24.95" customHeight="1" x14ac:dyDescent="0.2">
      <c r="A11" s="188"/>
      <c r="B11" s="16" t="s">
        <v>67</v>
      </c>
      <c r="C11" s="46">
        <v>103509236</v>
      </c>
      <c r="D11" s="46">
        <v>111025139</v>
      </c>
      <c r="E11" s="46">
        <v>20266074</v>
      </c>
      <c r="F11" s="46">
        <v>33055565</v>
      </c>
      <c r="G11" s="46">
        <v>267856014</v>
      </c>
    </row>
    <row r="12" spans="1:7" s="34" customFormat="1" ht="24.95" customHeight="1" x14ac:dyDescent="0.2">
      <c r="A12" s="184" t="s">
        <v>25</v>
      </c>
      <c r="B12" s="184"/>
      <c r="C12" s="154">
        <v>2577542303</v>
      </c>
      <c r="D12" s="154">
        <v>251468651</v>
      </c>
      <c r="E12" s="154">
        <v>411647262</v>
      </c>
      <c r="F12" s="154">
        <v>233867835</v>
      </c>
      <c r="G12" s="154">
        <v>3474526051</v>
      </c>
    </row>
    <row r="13" spans="1:7" s="34" customFormat="1" ht="24.95" customHeight="1" x14ac:dyDescent="0.2">
      <c r="A13" s="185" t="s">
        <v>26</v>
      </c>
      <c r="B13" s="185"/>
      <c r="C13" s="153">
        <v>2578447355</v>
      </c>
      <c r="D13" s="153">
        <v>251484760</v>
      </c>
      <c r="E13" s="153">
        <v>412037524</v>
      </c>
      <c r="F13" s="153">
        <v>234348705</v>
      </c>
      <c r="G13" s="153">
        <v>3476318344</v>
      </c>
    </row>
    <row r="14" spans="1:7" x14ac:dyDescent="0.2">
      <c r="A14" s="11"/>
    </row>
  </sheetData>
  <mergeCells count="8">
    <mergeCell ref="A1:G1"/>
    <mergeCell ref="A12:B12"/>
    <mergeCell ref="G3:G4"/>
    <mergeCell ref="A13:B13"/>
    <mergeCell ref="A8:A11"/>
    <mergeCell ref="A3:A4"/>
    <mergeCell ref="B3:B4"/>
    <mergeCell ref="C3:E3"/>
  </mergeCells>
  <printOptions horizontalCentered="1" verticalCentered="1"/>
  <pageMargins left="0.7" right="0.7" top="0.75" bottom="0.75" header="0.3" footer="0.3"/>
  <pageSetup paperSize="9" firstPageNumber="10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/>
  </sheetPr>
  <dimension ref="A1:K72"/>
  <sheetViews>
    <sheetView rightToLeft="1" tabSelected="1" view="pageBreakPreview" topLeftCell="A10" zoomScaleNormal="100" zoomScaleSheetLayoutView="100" workbookViewId="0">
      <selection activeCell="A17" sqref="A17:K18"/>
    </sheetView>
  </sheetViews>
  <sheetFormatPr defaultColWidth="8.7109375" defaultRowHeight="12.75" x14ac:dyDescent="0.2"/>
  <cols>
    <col min="1" max="1" width="3.5703125" style="142" customWidth="1"/>
    <col min="2" max="2" width="28.28515625" style="54" customWidth="1"/>
    <col min="3" max="3" width="7.7109375" style="95" customWidth="1"/>
    <col min="4" max="4" width="7.7109375" style="96" customWidth="1"/>
    <col min="5" max="5" width="11.140625" style="96" customWidth="1"/>
    <col min="6" max="6" width="14.85546875" style="96" customWidth="1"/>
    <col min="7" max="7" width="10.7109375" style="96" customWidth="1"/>
    <col min="8" max="8" width="14" style="96" customWidth="1"/>
    <col min="9" max="9" width="10.140625" style="96" customWidth="1"/>
    <col min="10" max="10" width="13.85546875" style="96" customWidth="1"/>
    <col min="11" max="11" width="11.85546875" style="96" customWidth="1"/>
    <col min="12" max="16384" width="8.7109375" style="11"/>
  </cols>
  <sheetData>
    <row r="1" spans="1:11" ht="30" customHeight="1" x14ac:dyDescent="0.2">
      <c r="A1" s="212" t="s">
        <v>86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1" ht="24" customHeight="1" x14ac:dyDescent="0.2">
      <c r="A2" s="211" t="s">
        <v>53</v>
      </c>
      <c r="B2" s="211"/>
      <c r="C2" s="32"/>
      <c r="D2" s="32"/>
      <c r="E2" s="32"/>
      <c r="F2" s="32"/>
      <c r="G2" s="32"/>
      <c r="H2" s="32"/>
      <c r="I2" s="32"/>
      <c r="J2" s="32"/>
      <c r="K2" s="32"/>
    </row>
    <row r="3" spans="1:11" ht="15.6" customHeight="1" x14ac:dyDescent="0.2">
      <c r="A3" s="197" t="s">
        <v>3</v>
      </c>
      <c r="B3" s="198"/>
      <c r="C3" s="215" t="s">
        <v>2</v>
      </c>
      <c r="D3" s="204" t="s">
        <v>5</v>
      </c>
      <c r="E3" s="204" t="s">
        <v>84</v>
      </c>
      <c r="F3" s="204"/>
      <c r="G3" s="204" t="s">
        <v>7</v>
      </c>
      <c r="H3" s="204"/>
      <c r="I3" s="204" t="s">
        <v>8</v>
      </c>
      <c r="J3" s="204"/>
      <c r="K3" s="204" t="s">
        <v>159</v>
      </c>
    </row>
    <row r="4" spans="1:11" ht="47.25" x14ac:dyDescent="0.2">
      <c r="A4" s="199"/>
      <c r="B4" s="200"/>
      <c r="C4" s="216"/>
      <c r="D4" s="204"/>
      <c r="E4" s="157" t="s">
        <v>10</v>
      </c>
      <c r="F4" s="157" t="s">
        <v>11</v>
      </c>
      <c r="G4" s="157" t="s">
        <v>10</v>
      </c>
      <c r="H4" s="157" t="s">
        <v>11</v>
      </c>
      <c r="I4" s="157" t="s">
        <v>10</v>
      </c>
      <c r="J4" s="157" t="s">
        <v>11</v>
      </c>
      <c r="K4" s="204"/>
    </row>
    <row r="5" spans="1:11" s="29" customFormat="1" ht="24.95" customHeight="1" x14ac:dyDescent="0.2">
      <c r="A5" s="194">
        <v>8</v>
      </c>
      <c r="B5" s="205" t="s">
        <v>89</v>
      </c>
      <c r="C5" s="92" t="s">
        <v>12</v>
      </c>
      <c r="D5" s="65">
        <v>2</v>
      </c>
      <c r="E5" s="65">
        <v>153</v>
      </c>
      <c r="F5" s="65">
        <v>1167501</v>
      </c>
      <c r="G5" s="65">
        <v>0</v>
      </c>
      <c r="H5" s="65">
        <v>0</v>
      </c>
      <c r="I5" s="65">
        <v>153</v>
      </c>
      <c r="J5" s="65">
        <v>1167501</v>
      </c>
      <c r="K5" s="65"/>
    </row>
    <row r="6" spans="1:11" s="29" customFormat="1" ht="24.95" customHeight="1" x14ac:dyDescent="0.2">
      <c r="A6" s="195"/>
      <c r="B6" s="206"/>
      <c r="C6" s="93" t="s">
        <v>13</v>
      </c>
      <c r="D6" s="59">
        <v>1</v>
      </c>
      <c r="E6" s="59">
        <v>868</v>
      </c>
      <c r="F6" s="59">
        <v>9833859</v>
      </c>
      <c r="G6" s="59">
        <v>4</v>
      </c>
      <c r="H6" s="59">
        <v>17712</v>
      </c>
      <c r="I6" s="59">
        <v>872</v>
      </c>
      <c r="J6" s="59">
        <v>9851571</v>
      </c>
      <c r="K6" s="59"/>
    </row>
    <row r="7" spans="1:11" s="29" customFormat="1" ht="24.95" customHeight="1" x14ac:dyDescent="0.2">
      <c r="A7" s="196"/>
      <c r="B7" s="207"/>
      <c r="C7" s="155" t="s">
        <v>8</v>
      </c>
      <c r="D7" s="155">
        <v>3</v>
      </c>
      <c r="E7" s="155">
        <v>1021</v>
      </c>
      <c r="F7" s="155">
        <v>11001360</v>
      </c>
      <c r="G7" s="155">
        <v>4</v>
      </c>
      <c r="H7" s="155">
        <v>17712</v>
      </c>
      <c r="I7" s="155">
        <v>1025</v>
      </c>
      <c r="J7" s="155">
        <v>11019072</v>
      </c>
      <c r="K7" s="155"/>
    </row>
    <row r="8" spans="1:11" s="29" customFormat="1" ht="24.95" customHeight="1" x14ac:dyDescent="0.2">
      <c r="A8" s="194">
        <v>10</v>
      </c>
      <c r="B8" s="205" t="s">
        <v>90</v>
      </c>
      <c r="C8" s="92" t="s">
        <v>14</v>
      </c>
      <c r="D8" s="65">
        <v>207</v>
      </c>
      <c r="E8" s="65">
        <v>5568</v>
      </c>
      <c r="F8" s="65">
        <v>31657902</v>
      </c>
      <c r="G8" s="65">
        <v>639</v>
      </c>
      <c r="H8" s="65">
        <v>2449289</v>
      </c>
      <c r="I8" s="65">
        <v>6207</v>
      </c>
      <c r="J8" s="65">
        <v>34107191</v>
      </c>
      <c r="K8" s="65">
        <v>121</v>
      </c>
    </row>
    <row r="9" spans="1:11" s="29" customFormat="1" ht="24.95" customHeight="1" x14ac:dyDescent="0.2">
      <c r="A9" s="195"/>
      <c r="B9" s="206"/>
      <c r="C9" s="93" t="s">
        <v>13</v>
      </c>
      <c r="D9" s="59">
        <v>6</v>
      </c>
      <c r="E9" s="59">
        <v>5458</v>
      </c>
      <c r="F9" s="59">
        <v>24387493</v>
      </c>
      <c r="G9" s="59">
        <v>28</v>
      </c>
      <c r="H9" s="59">
        <v>78560</v>
      </c>
      <c r="I9" s="59">
        <v>5486</v>
      </c>
      <c r="J9" s="59">
        <v>24466053</v>
      </c>
      <c r="K9" s="59"/>
    </row>
    <row r="10" spans="1:11" s="29" customFormat="1" ht="24.95" customHeight="1" x14ac:dyDescent="0.2">
      <c r="A10" s="195"/>
      <c r="B10" s="206"/>
      <c r="C10" s="93" t="s">
        <v>67</v>
      </c>
      <c r="D10" s="59">
        <v>1</v>
      </c>
      <c r="E10" s="59">
        <v>318</v>
      </c>
      <c r="F10" s="59">
        <v>1447080</v>
      </c>
      <c r="G10" s="59"/>
      <c r="H10" s="59"/>
      <c r="I10" s="59">
        <v>318</v>
      </c>
      <c r="J10" s="59">
        <v>1447080</v>
      </c>
      <c r="K10" s="59"/>
    </row>
    <row r="11" spans="1:11" s="29" customFormat="1" ht="24.95" customHeight="1" x14ac:dyDescent="0.2">
      <c r="A11" s="196"/>
      <c r="B11" s="207"/>
      <c r="C11" s="155" t="s">
        <v>8</v>
      </c>
      <c r="D11" s="155">
        <v>214</v>
      </c>
      <c r="E11" s="155">
        <v>11344</v>
      </c>
      <c r="F11" s="155">
        <v>57492475</v>
      </c>
      <c r="G11" s="155">
        <v>667</v>
      </c>
      <c r="H11" s="155">
        <v>2527849</v>
      </c>
      <c r="I11" s="155">
        <v>12011</v>
      </c>
      <c r="J11" s="155">
        <v>60020324</v>
      </c>
      <c r="K11" s="155">
        <v>121</v>
      </c>
    </row>
    <row r="12" spans="1:11" s="29" customFormat="1" ht="24.95" customHeight="1" x14ac:dyDescent="0.2">
      <c r="A12" s="201">
        <v>11</v>
      </c>
      <c r="B12" s="208" t="s">
        <v>91</v>
      </c>
      <c r="C12" s="92" t="s">
        <v>14</v>
      </c>
      <c r="D12" s="65">
        <v>35</v>
      </c>
      <c r="E12" s="65">
        <v>2000</v>
      </c>
      <c r="F12" s="65">
        <v>10907597</v>
      </c>
      <c r="G12" s="65">
        <v>30</v>
      </c>
      <c r="H12" s="65">
        <v>60125</v>
      </c>
      <c r="I12" s="65">
        <v>2030</v>
      </c>
      <c r="J12" s="65">
        <v>10967722</v>
      </c>
      <c r="K12" s="65">
        <v>22</v>
      </c>
    </row>
    <row r="13" spans="1:11" s="29" customFormat="1" ht="24.95" customHeight="1" x14ac:dyDescent="0.2">
      <c r="A13" s="203"/>
      <c r="B13" s="209"/>
      <c r="C13" s="93" t="s">
        <v>67</v>
      </c>
      <c r="D13" s="59">
        <v>1</v>
      </c>
      <c r="E13" s="59">
        <v>1452</v>
      </c>
      <c r="F13" s="59">
        <v>1596167</v>
      </c>
      <c r="G13" s="59">
        <v>0</v>
      </c>
      <c r="H13" s="59">
        <v>0</v>
      </c>
      <c r="I13" s="59">
        <v>1452</v>
      </c>
      <c r="J13" s="59">
        <v>1596167</v>
      </c>
      <c r="K13" s="59"/>
    </row>
    <row r="14" spans="1:11" s="29" customFormat="1" ht="24.95" customHeight="1" x14ac:dyDescent="0.2">
      <c r="A14" s="202"/>
      <c r="B14" s="210"/>
      <c r="C14" s="155" t="s">
        <v>8</v>
      </c>
      <c r="D14" s="155">
        <v>36</v>
      </c>
      <c r="E14" s="155">
        <v>3452</v>
      </c>
      <c r="F14" s="155">
        <v>12503764</v>
      </c>
      <c r="G14" s="155">
        <v>30</v>
      </c>
      <c r="H14" s="155">
        <v>60125</v>
      </c>
      <c r="I14" s="155">
        <v>3482</v>
      </c>
      <c r="J14" s="155">
        <v>12563889</v>
      </c>
      <c r="K14" s="155">
        <v>22</v>
      </c>
    </row>
    <row r="15" spans="1:11" s="29" customFormat="1" ht="24.95" customHeight="1" x14ac:dyDescent="0.2">
      <c r="A15" s="201">
        <v>13</v>
      </c>
      <c r="B15" s="208" t="s">
        <v>92</v>
      </c>
      <c r="C15" s="92" t="s">
        <v>13</v>
      </c>
      <c r="D15" s="90">
        <v>7</v>
      </c>
      <c r="E15" s="90">
        <v>8606</v>
      </c>
      <c r="F15" s="90">
        <v>57144520</v>
      </c>
      <c r="G15" s="90">
        <v>1060</v>
      </c>
      <c r="H15" s="90">
        <v>1039912</v>
      </c>
      <c r="I15" s="90">
        <v>9666</v>
      </c>
      <c r="J15" s="90">
        <v>58184432</v>
      </c>
      <c r="K15" s="90"/>
    </row>
    <row r="16" spans="1:11" s="29" customFormat="1" ht="24.95" customHeight="1" x14ac:dyDescent="0.2">
      <c r="A16" s="202"/>
      <c r="B16" s="210"/>
      <c r="C16" s="155" t="s">
        <v>8</v>
      </c>
      <c r="D16" s="155">
        <v>7</v>
      </c>
      <c r="E16" s="155">
        <v>8606</v>
      </c>
      <c r="F16" s="155">
        <v>57144520</v>
      </c>
      <c r="G16" s="155">
        <v>1060</v>
      </c>
      <c r="H16" s="155">
        <v>1039912</v>
      </c>
      <c r="I16" s="155">
        <v>9666</v>
      </c>
      <c r="J16" s="155">
        <v>58184432</v>
      </c>
      <c r="K16" s="155"/>
    </row>
    <row r="17" spans="1:11" s="29" customFormat="1" ht="24.95" customHeight="1" x14ac:dyDescent="0.2">
      <c r="A17" s="194">
        <v>14</v>
      </c>
      <c r="B17" s="205" t="s">
        <v>93</v>
      </c>
      <c r="C17" s="92" t="s">
        <v>13</v>
      </c>
      <c r="D17" s="65">
        <v>5</v>
      </c>
      <c r="E17" s="65">
        <v>2501</v>
      </c>
      <c r="F17" s="65">
        <v>13476237</v>
      </c>
      <c r="G17" s="65">
        <v>13</v>
      </c>
      <c r="H17" s="65">
        <v>5100</v>
      </c>
      <c r="I17" s="65">
        <v>2514</v>
      </c>
      <c r="J17" s="65">
        <v>13481337</v>
      </c>
      <c r="K17" s="65"/>
    </row>
    <row r="18" spans="1:11" s="29" customFormat="1" ht="24.95" customHeight="1" x14ac:dyDescent="0.2">
      <c r="A18" s="196"/>
      <c r="B18" s="207"/>
      <c r="C18" s="155" t="s">
        <v>8</v>
      </c>
      <c r="D18" s="155">
        <v>5</v>
      </c>
      <c r="E18" s="155">
        <v>2501</v>
      </c>
      <c r="F18" s="155">
        <v>13476237</v>
      </c>
      <c r="G18" s="155">
        <v>13</v>
      </c>
      <c r="H18" s="155">
        <v>5100</v>
      </c>
      <c r="I18" s="155">
        <v>2514</v>
      </c>
      <c r="J18" s="155">
        <v>13481337</v>
      </c>
      <c r="K18" s="155"/>
    </row>
    <row r="19" spans="1:11" s="29" customFormat="1" ht="24.95" customHeight="1" x14ac:dyDescent="0.25">
      <c r="A19" s="273" t="s">
        <v>86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73"/>
    </row>
    <row r="20" spans="1:11" s="29" customFormat="1" ht="24.95" customHeight="1" x14ac:dyDescent="0.2">
      <c r="A20" s="141"/>
      <c r="B20" s="53" t="s">
        <v>54</v>
      </c>
      <c r="C20" s="94"/>
      <c r="D20" s="94"/>
      <c r="E20" s="94"/>
      <c r="F20" s="94"/>
      <c r="G20" s="94"/>
      <c r="H20" s="94"/>
      <c r="I20" s="94"/>
      <c r="J20" s="94"/>
      <c r="K20" s="94"/>
    </row>
    <row r="21" spans="1:11" s="29" customFormat="1" ht="24.95" customHeight="1" x14ac:dyDescent="0.2">
      <c r="A21" s="197" t="s">
        <v>3</v>
      </c>
      <c r="B21" s="198" t="s">
        <v>3</v>
      </c>
      <c r="C21" s="215" t="s">
        <v>2</v>
      </c>
      <c r="D21" s="204" t="s">
        <v>5</v>
      </c>
      <c r="E21" s="204" t="s">
        <v>84</v>
      </c>
      <c r="F21" s="204"/>
      <c r="G21" s="204" t="s">
        <v>7</v>
      </c>
      <c r="H21" s="204"/>
      <c r="I21" s="204" t="s">
        <v>8</v>
      </c>
      <c r="J21" s="204"/>
      <c r="K21" s="204" t="s">
        <v>159</v>
      </c>
    </row>
    <row r="22" spans="1:11" s="48" customFormat="1" ht="30" customHeight="1" x14ac:dyDescent="0.2">
      <c r="A22" s="199"/>
      <c r="B22" s="200"/>
      <c r="C22" s="216"/>
      <c r="D22" s="204"/>
      <c r="E22" s="157" t="s">
        <v>10</v>
      </c>
      <c r="F22" s="157" t="s">
        <v>11</v>
      </c>
      <c r="G22" s="157" t="s">
        <v>10</v>
      </c>
      <c r="H22" s="157" t="s">
        <v>11</v>
      </c>
      <c r="I22" s="157" t="s">
        <v>10</v>
      </c>
      <c r="J22" s="157" t="s">
        <v>11</v>
      </c>
      <c r="K22" s="204"/>
    </row>
    <row r="23" spans="1:11" s="29" customFormat="1" ht="24.95" customHeight="1" x14ac:dyDescent="0.2">
      <c r="A23" s="201">
        <v>15</v>
      </c>
      <c r="B23" s="217" t="s">
        <v>94</v>
      </c>
      <c r="C23" s="45" t="s">
        <v>13</v>
      </c>
      <c r="D23" s="58">
        <v>1</v>
      </c>
      <c r="E23" s="58">
        <v>2418</v>
      </c>
      <c r="F23" s="58">
        <v>18808531</v>
      </c>
      <c r="G23" s="58">
        <v>568</v>
      </c>
      <c r="H23" s="58">
        <v>2400000</v>
      </c>
      <c r="I23" s="58">
        <v>2986</v>
      </c>
      <c r="J23" s="58">
        <v>21208531</v>
      </c>
      <c r="K23" s="58">
        <v>0</v>
      </c>
    </row>
    <row r="24" spans="1:11" s="29" customFormat="1" ht="24.95" customHeight="1" x14ac:dyDescent="0.2">
      <c r="A24" s="202"/>
      <c r="B24" s="218"/>
      <c r="C24" s="155" t="s">
        <v>8</v>
      </c>
      <c r="D24" s="155">
        <v>1</v>
      </c>
      <c r="E24" s="155">
        <v>2418</v>
      </c>
      <c r="F24" s="155">
        <v>18808531</v>
      </c>
      <c r="G24" s="155">
        <v>568</v>
      </c>
      <c r="H24" s="155">
        <v>2400000</v>
      </c>
      <c r="I24" s="155">
        <v>2986</v>
      </c>
      <c r="J24" s="155">
        <v>21208531</v>
      </c>
      <c r="K24" s="155">
        <v>0</v>
      </c>
    </row>
    <row r="25" spans="1:11" s="29" customFormat="1" ht="24.95" customHeight="1" x14ac:dyDescent="0.2">
      <c r="A25" s="194">
        <v>16</v>
      </c>
      <c r="B25" s="213" t="s">
        <v>95</v>
      </c>
      <c r="C25" s="45" t="s">
        <v>14</v>
      </c>
      <c r="D25" s="58">
        <v>2</v>
      </c>
      <c r="E25" s="58">
        <v>41</v>
      </c>
      <c r="F25" s="58">
        <v>257400</v>
      </c>
      <c r="G25" s="58">
        <v>0</v>
      </c>
      <c r="H25" s="58">
        <v>0</v>
      </c>
      <c r="I25" s="58">
        <v>41</v>
      </c>
      <c r="J25" s="58">
        <v>257400</v>
      </c>
      <c r="K25" s="58">
        <v>0</v>
      </c>
    </row>
    <row r="26" spans="1:11" s="29" customFormat="1" ht="24.95" customHeight="1" x14ac:dyDescent="0.2">
      <c r="A26" s="196"/>
      <c r="B26" s="214"/>
      <c r="C26" s="155" t="s">
        <v>8</v>
      </c>
      <c r="D26" s="155">
        <v>2</v>
      </c>
      <c r="E26" s="155">
        <v>41</v>
      </c>
      <c r="F26" s="155">
        <v>257400</v>
      </c>
      <c r="G26" s="155">
        <v>0</v>
      </c>
      <c r="H26" s="155">
        <v>0</v>
      </c>
      <c r="I26" s="155">
        <v>41</v>
      </c>
      <c r="J26" s="155">
        <v>257400</v>
      </c>
      <c r="K26" s="155">
        <v>0</v>
      </c>
    </row>
    <row r="27" spans="1:11" s="29" customFormat="1" ht="24.95" customHeight="1" x14ac:dyDescent="0.2">
      <c r="A27" s="194">
        <v>17</v>
      </c>
      <c r="B27" s="213" t="s">
        <v>96</v>
      </c>
      <c r="C27" s="45" t="s">
        <v>14</v>
      </c>
      <c r="D27" s="58">
        <v>1</v>
      </c>
      <c r="E27" s="58">
        <v>3</v>
      </c>
      <c r="F27" s="58">
        <v>5850</v>
      </c>
      <c r="G27" s="58">
        <v>0</v>
      </c>
      <c r="H27" s="58">
        <v>0</v>
      </c>
      <c r="I27" s="58">
        <v>3</v>
      </c>
      <c r="J27" s="58">
        <v>5850</v>
      </c>
      <c r="K27" s="58">
        <v>1</v>
      </c>
    </row>
    <row r="28" spans="1:11" s="29" customFormat="1" ht="24.95" customHeight="1" x14ac:dyDescent="0.2">
      <c r="A28" s="195"/>
      <c r="B28" s="219"/>
      <c r="C28" s="16" t="s">
        <v>67</v>
      </c>
      <c r="D28" s="44">
        <v>1</v>
      </c>
      <c r="E28" s="44">
        <v>57</v>
      </c>
      <c r="F28" s="44">
        <v>406102</v>
      </c>
      <c r="G28" s="44">
        <v>0</v>
      </c>
      <c r="H28" s="44">
        <v>0</v>
      </c>
      <c r="I28" s="44">
        <v>57</v>
      </c>
      <c r="J28" s="44">
        <v>406102</v>
      </c>
      <c r="K28" s="44">
        <v>0</v>
      </c>
    </row>
    <row r="29" spans="1:11" s="29" customFormat="1" ht="24.95" customHeight="1" x14ac:dyDescent="0.2">
      <c r="A29" s="196"/>
      <c r="B29" s="214"/>
      <c r="C29" s="155" t="s">
        <v>8</v>
      </c>
      <c r="D29" s="155">
        <v>2</v>
      </c>
      <c r="E29" s="155">
        <v>60</v>
      </c>
      <c r="F29" s="155">
        <v>411952</v>
      </c>
      <c r="G29" s="155">
        <v>0</v>
      </c>
      <c r="H29" s="155">
        <v>0</v>
      </c>
      <c r="I29" s="155">
        <v>60</v>
      </c>
      <c r="J29" s="155">
        <v>411952</v>
      </c>
      <c r="K29" s="155">
        <v>1</v>
      </c>
    </row>
    <row r="30" spans="1:11" s="29" customFormat="1" ht="24.95" customHeight="1" x14ac:dyDescent="0.2">
      <c r="A30" s="194">
        <v>18</v>
      </c>
      <c r="B30" s="213" t="s">
        <v>97</v>
      </c>
      <c r="C30" s="45" t="s">
        <v>12</v>
      </c>
      <c r="D30" s="58">
        <v>1</v>
      </c>
      <c r="E30" s="58">
        <v>104</v>
      </c>
      <c r="F30" s="58">
        <v>965174</v>
      </c>
      <c r="G30" s="58">
        <v>0</v>
      </c>
      <c r="H30" s="58">
        <v>0</v>
      </c>
      <c r="I30" s="58">
        <v>104</v>
      </c>
      <c r="J30" s="58">
        <v>965174</v>
      </c>
      <c r="K30" s="58">
        <v>0</v>
      </c>
    </row>
    <row r="31" spans="1:11" s="29" customFormat="1" ht="24.95" customHeight="1" x14ac:dyDescent="0.2">
      <c r="A31" s="195"/>
      <c r="B31" s="219"/>
      <c r="C31" s="16" t="s">
        <v>14</v>
      </c>
      <c r="D31" s="44">
        <v>3</v>
      </c>
      <c r="E31" s="44">
        <v>35</v>
      </c>
      <c r="F31" s="44">
        <v>180250</v>
      </c>
      <c r="G31" s="44">
        <v>1</v>
      </c>
      <c r="H31" s="44">
        <v>900</v>
      </c>
      <c r="I31" s="44">
        <v>36</v>
      </c>
      <c r="J31" s="44">
        <v>181150</v>
      </c>
      <c r="K31" s="44">
        <v>3</v>
      </c>
    </row>
    <row r="32" spans="1:11" s="29" customFormat="1" ht="24.95" customHeight="1" x14ac:dyDescent="0.2">
      <c r="A32" s="195"/>
      <c r="B32" s="219"/>
      <c r="C32" s="16" t="s">
        <v>13</v>
      </c>
      <c r="D32" s="44">
        <v>3</v>
      </c>
      <c r="E32" s="44">
        <v>795</v>
      </c>
      <c r="F32" s="44">
        <v>12162089</v>
      </c>
      <c r="G32" s="44">
        <v>109</v>
      </c>
      <c r="H32" s="44">
        <v>358694</v>
      </c>
      <c r="I32" s="44">
        <v>904</v>
      </c>
      <c r="J32" s="44">
        <v>12520783</v>
      </c>
      <c r="K32" s="44">
        <v>0</v>
      </c>
    </row>
    <row r="33" spans="1:11" s="29" customFormat="1" ht="24.95" customHeight="1" x14ac:dyDescent="0.2">
      <c r="A33" s="195"/>
      <c r="B33" s="219"/>
      <c r="C33" s="16" t="s">
        <v>67</v>
      </c>
      <c r="D33" s="44">
        <v>1</v>
      </c>
      <c r="E33" s="44">
        <v>54</v>
      </c>
      <c r="F33" s="44">
        <v>386240</v>
      </c>
      <c r="G33" s="44">
        <v>0</v>
      </c>
      <c r="H33" s="44">
        <v>0</v>
      </c>
      <c r="I33" s="44">
        <v>54</v>
      </c>
      <c r="J33" s="44">
        <v>386240</v>
      </c>
      <c r="K33" s="44">
        <v>0</v>
      </c>
    </row>
    <row r="34" spans="1:11" s="29" customFormat="1" ht="24.95" customHeight="1" x14ac:dyDescent="0.2">
      <c r="A34" s="196"/>
      <c r="B34" s="214"/>
      <c r="C34" s="155" t="s">
        <v>8</v>
      </c>
      <c r="D34" s="155">
        <v>8</v>
      </c>
      <c r="E34" s="155">
        <v>988</v>
      </c>
      <c r="F34" s="155">
        <v>13693753</v>
      </c>
      <c r="G34" s="155">
        <v>110</v>
      </c>
      <c r="H34" s="155">
        <v>359594</v>
      </c>
      <c r="I34" s="155">
        <v>1098</v>
      </c>
      <c r="J34" s="155">
        <v>14053347</v>
      </c>
      <c r="K34" s="155">
        <v>3</v>
      </c>
    </row>
    <row r="35" spans="1:11" s="29" customFormat="1" ht="24.95" customHeight="1" x14ac:dyDescent="0.2">
      <c r="A35" s="194">
        <v>19</v>
      </c>
      <c r="B35" s="213" t="s">
        <v>98</v>
      </c>
      <c r="C35" s="45" t="s">
        <v>12</v>
      </c>
      <c r="D35" s="58">
        <v>12</v>
      </c>
      <c r="E35" s="58">
        <v>230</v>
      </c>
      <c r="F35" s="58">
        <v>1336290</v>
      </c>
      <c r="G35" s="58">
        <v>106</v>
      </c>
      <c r="H35" s="58">
        <v>273630</v>
      </c>
      <c r="I35" s="58">
        <v>336</v>
      </c>
      <c r="J35" s="58">
        <v>1609920</v>
      </c>
      <c r="K35" s="58">
        <v>0</v>
      </c>
    </row>
    <row r="36" spans="1:11" s="29" customFormat="1" ht="24.95" customHeight="1" x14ac:dyDescent="0.2">
      <c r="A36" s="195"/>
      <c r="B36" s="219"/>
      <c r="C36" s="16" t="s">
        <v>14</v>
      </c>
      <c r="D36" s="44">
        <v>7</v>
      </c>
      <c r="E36" s="44">
        <v>436</v>
      </c>
      <c r="F36" s="44">
        <v>2404524</v>
      </c>
      <c r="G36" s="44">
        <v>0</v>
      </c>
      <c r="H36" s="44">
        <v>0</v>
      </c>
      <c r="I36" s="44">
        <v>436</v>
      </c>
      <c r="J36" s="44">
        <v>2404524</v>
      </c>
      <c r="K36" s="44">
        <v>3</v>
      </c>
    </row>
    <row r="37" spans="1:11" s="29" customFormat="1" ht="24.95" customHeight="1" x14ac:dyDescent="0.2">
      <c r="A37" s="195"/>
      <c r="B37" s="219"/>
      <c r="C37" s="16" t="s">
        <v>13</v>
      </c>
      <c r="D37" s="44">
        <v>10</v>
      </c>
      <c r="E37" s="44">
        <v>29102</v>
      </c>
      <c r="F37" s="44">
        <v>651854990</v>
      </c>
      <c r="G37" s="44">
        <v>483</v>
      </c>
      <c r="H37" s="44">
        <v>2782379</v>
      </c>
      <c r="I37" s="44">
        <v>29585</v>
      </c>
      <c r="J37" s="44">
        <v>654637369</v>
      </c>
      <c r="K37" s="44">
        <v>0</v>
      </c>
    </row>
    <row r="38" spans="1:11" s="29" customFormat="1" ht="24.95" customHeight="1" x14ac:dyDescent="0.2">
      <c r="A38" s="196"/>
      <c r="B38" s="214"/>
      <c r="C38" s="155" t="s">
        <v>8</v>
      </c>
      <c r="D38" s="155">
        <v>29</v>
      </c>
      <c r="E38" s="155">
        <v>29768</v>
      </c>
      <c r="F38" s="155">
        <v>655595804</v>
      </c>
      <c r="G38" s="155">
        <v>589</v>
      </c>
      <c r="H38" s="155">
        <v>3056009</v>
      </c>
      <c r="I38" s="155">
        <v>30357</v>
      </c>
      <c r="J38" s="155">
        <v>658651813</v>
      </c>
      <c r="K38" s="155">
        <v>3</v>
      </c>
    </row>
    <row r="39" spans="1:11" s="29" customFormat="1" ht="24.95" customHeight="1" x14ac:dyDescent="0.2">
      <c r="A39" s="194">
        <v>20</v>
      </c>
      <c r="B39" s="213" t="s">
        <v>99</v>
      </c>
      <c r="C39" s="45" t="s">
        <v>12</v>
      </c>
      <c r="D39" s="58">
        <v>2</v>
      </c>
      <c r="E39" s="58">
        <v>39</v>
      </c>
      <c r="F39" s="58">
        <v>323820</v>
      </c>
      <c r="G39" s="58">
        <v>10</v>
      </c>
      <c r="H39" s="58">
        <v>28800</v>
      </c>
      <c r="I39" s="58">
        <v>49</v>
      </c>
      <c r="J39" s="58">
        <v>352620</v>
      </c>
      <c r="K39" s="58">
        <v>0</v>
      </c>
    </row>
    <row r="40" spans="1:11" s="29" customFormat="1" ht="24.95" customHeight="1" x14ac:dyDescent="0.2">
      <c r="A40" s="195"/>
      <c r="B40" s="219"/>
      <c r="C40" s="16" t="s">
        <v>14</v>
      </c>
      <c r="D40" s="44">
        <v>8</v>
      </c>
      <c r="E40" s="44">
        <v>333</v>
      </c>
      <c r="F40" s="44">
        <v>1519575</v>
      </c>
      <c r="G40" s="44">
        <v>1</v>
      </c>
      <c r="H40" s="44">
        <v>7200</v>
      </c>
      <c r="I40" s="44">
        <v>334</v>
      </c>
      <c r="J40" s="44">
        <v>1526775</v>
      </c>
      <c r="K40" s="44">
        <v>5</v>
      </c>
    </row>
    <row r="41" spans="1:11" s="29" customFormat="1" ht="24.95" customHeight="1" x14ac:dyDescent="0.2">
      <c r="A41" s="195"/>
      <c r="B41" s="219"/>
      <c r="C41" s="16" t="s">
        <v>13</v>
      </c>
      <c r="D41" s="44">
        <v>3</v>
      </c>
      <c r="E41" s="44">
        <v>6185</v>
      </c>
      <c r="F41" s="44">
        <v>85663623</v>
      </c>
      <c r="G41" s="44">
        <v>0</v>
      </c>
      <c r="H41" s="44">
        <v>0</v>
      </c>
      <c r="I41" s="44">
        <v>6185</v>
      </c>
      <c r="J41" s="44">
        <v>85663623</v>
      </c>
      <c r="K41" s="44">
        <v>0</v>
      </c>
    </row>
    <row r="42" spans="1:11" s="29" customFormat="1" ht="24.95" customHeight="1" x14ac:dyDescent="0.2">
      <c r="A42" s="196"/>
      <c r="B42" s="214"/>
      <c r="C42" s="155" t="s">
        <v>8</v>
      </c>
      <c r="D42" s="155">
        <v>13</v>
      </c>
      <c r="E42" s="155">
        <v>6557</v>
      </c>
      <c r="F42" s="155">
        <v>87507018</v>
      </c>
      <c r="G42" s="155">
        <v>11</v>
      </c>
      <c r="H42" s="155">
        <v>36000</v>
      </c>
      <c r="I42" s="155">
        <v>6568</v>
      </c>
      <c r="J42" s="155">
        <v>87543018</v>
      </c>
      <c r="K42" s="155">
        <v>5</v>
      </c>
    </row>
    <row r="43" spans="1:11" s="29" customFormat="1" ht="24.95" customHeight="1" x14ac:dyDescent="0.2">
      <c r="A43" s="194">
        <v>21</v>
      </c>
      <c r="B43" s="213" t="s">
        <v>100</v>
      </c>
      <c r="C43" s="45" t="s">
        <v>14</v>
      </c>
      <c r="D43" s="58">
        <v>4</v>
      </c>
      <c r="E43" s="58">
        <v>199</v>
      </c>
      <c r="F43" s="58">
        <v>896500</v>
      </c>
      <c r="G43" s="58">
        <v>0</v>
      </c>
      <c r="H43" s="58">
        <v>0</v>
      </c>
      <c r="I43" s="58">
        <v>199</v>
      </c>
      <c r="J43" s="58">
        <v>896500</v>
      </c>
      <c r="K43" s="58">
        <v>11</v>
      </c>
    </row>
    <row r="44" spans="1:11" s="29" customFormat="1" ht="24.95" customHeight="1" x14ac:dyDescent="0.2">
      <c r="A44" s="195"/>
      <c r="B44" s="219"/>
      <c r="C44" s="16" t="s">
        <v>13</v>
      </c>
      <c r="D44" s="44">
        <v>1</v>
      </c>
      <c r="E44" s="44">
        <v>4277</v>
      </c>
      <c r="F44" s="44">
        <v>43239024</v>
      </c>
      <c r="G44" s="44">
        <v>0</v>
      </c>
      <c r="H44" s="44">
        <v>0</v>
      </c>
      <c r="I44" s="44">
        <v>4277</v>
      </c>
      <c r="J44" s="44">
        <v>43239024</v>
      </c>
      <c r="K44" s="44">
        <v>0</v>
      </c>
    </row>
    <row r="45" spans="1:11" s="29" customFormat="1" ht="24.95" customHeight="1" x14ac:dyDescent="0.2">
      <c r="A45" s="195"/>
      <c r="B45" s="219"/>
      <c r="C45" s="16" t="s">
        <v>67</v>
      </c>
      <c r="D45" s="44">
        <v>1</v>
      </c>
      <c r="E45" s="44">
        <v>99</v>
      </c>
      <c r="F45" s="44">
        <v>294000</v>
      </c>
      <c r="G45" s="44">
        <v>0</v>
      </c>
      <c r="H45" s="44">
        <v>0</v>
      </c>
      <c r="I45" s="44">
        <v>99</v>
      </c>
      <c r="J45" s="44">
        <v>294000</v>
      </c>
      <c r="K45" s="44">
        <v>0</v>
      </c>
    </row>
    <row r="46" spans="1:11" s="29" customFormat="1" ht="24.95" customHeight="1" x14ac:dyDescent="0.2">
      <c r="A46" s="196"/>
      <c r="B46" s="214"/>
      <c r="C46" s="155" t="s">
        <v>8</v>
      </c>
      <c r="D46" s="155">
        <v>6</v>
      </c>
      <c r="E46" s="155">
        <v>4575</v>
      </c>
      <c r="F46" s="155">
        <v>44429524</v>
      </c>
      <c r="G46" s="155">
        <v>0</v>
      </c>
      <c r="H46" s="155">
        <v>0</v>
      </c>
      <c r="I46" s="155">
        <v>4575</v>
      </c>
      <c r="J46" s="155">
        <v>44429524</v>
      </c>
      <c r="K46" s="155">
        <v>11</v>
      </c>
    </row>
    <row r="47" spans="1:11" s="29" customFormat="1" ht="24.95" customHeight="1" x14ac:dyDescent="0.2">
      <c r="A47" s="194">
        <v>22</v>
      </c>
      <c r="B47" s="213" t="s">
        <v>101</v>
      </c>
      <c r="C47" s="45" t="s">
        <v>12</v>
      </c>
      <c r="D47" s="58">
        <v>1</v>
      </c>
      <c r="E47" s="58">
        <v>3</v>
      </c>
      <c r="F47" s="58">
        <v>19776</v>
      </c>
      <c r="G47" s="58">
        <v>26</v>
      </c>
      <c r="H47" s="58">
        <v>95550</v>
      </c>
      <c r="I47" s="58">
        <v>29</v>
      </c>
      <c r="J47" s="58">
        <v>115326</v>
      </c>
      <c r="K47" s="58">
        <v>0</v>
      </c>
    </row>
    <row r="48" spans="1:11" s="29" customFormat="1" ht="24.95" customHeight="1" x14ac:dyDescent="0.2">
      <c r="A48" s="195"/>
      <c r="B48" s="219"/>
      <c r="C48" s="16" t="s">
        <v>14</v>
      </c>
      <c r="D48" s="44">
        <v>11</v>
      </c>
      <c r="E48" s="44">
        <v>323</v>
      </c>
      <c r="F48" s="44">
        <v>1690233</v>
      </c>
      <c r="G48" s="44">
        <v>2</v>
      </c>
      <c r="H48" s="44">
        <v>1500</v>
      </c>
      <c r="I48" s="44">
        <v>325</v>
      </c>
      <c r="J48" s="44">
        <v>1691733</v>
      </c>
      <c r="K48" s="44">
        <v>8</v>
      </c>
    </row>
    <row r="49" spans="1:11" s="29" customFormat="1" ht="24.95" customHeight="1" x14ac:dyDescent="0.2">
      <c r="A49" s="195"/>
      <c r="B49" s="219"/>
      <c r="C49" s="16" t="s">
        <v>13</v>
      </c>
      <c r="D49" s="44">
        <v>1</v>
      </c>
      <c r="E49" s="44">
        <v>861</v>
      </c>
      <c r="F49" s="44">
        <v>2612118</v>
      </c>
      <c r="G49" s="44">
        <v>0</v>
      </c>
      <c r="H49" s="44">
        <v>0</v>
      </c>
      <c r="I49" s="44">
        <v>861</v>
      </c>
      <c r="J49" s="44">
        <v>2612118</v>
      </c>
      <c r="K49" s="44">
        <v>0</v>
      </c>
    </row>
    <row r="50" spans="1:11" s="29" customFormat="1" ht="24.95" customHeight="1" x14ac:dyDescent="0.2">
      <c r="A50" s="195"/>
      <c r="B50" s="219"/>
      <c r="C50" s="16" t="s">
        <v>67</v>
      </c>
      <c r="D50" s="44">
        <v>1</v>
      </c>
      <c r="E50" s="44">
        <v>129</v>
      </c>
      <c r="F50" s="44">
        <v>2367178</v>
      </c>
      <c r="G50" s="44">
        <v>19</v>
      </c>
      <c r="H50" s="44">
        <v>178500</v>
      </c>
      <c r="I50" s="44">
        <v>148</v>
      </c>
      <c r="J50" s="44">
        <v>2545678</v>
      </c>
      <c r="K50" s="44">
        <v>0</v>
      </c>
    </row>
    <row r="51" spans="1:11" s="29" customFormat="1" ht="24.95" customHeight="1" x14ac:dyDescent="0.2">
      <c r="A51" s="196"/>
      <c r="B51" s="214"/>
      <c r="C51" s="155" t="s">
        <v>8</v>
      </c>
      <c r="D51" s="155">
        <v>14</v>
      </c>
      <c r="E51" s="155">
        <v>1316</v>
      </c>
      <c r="F51" s="155">
        <v>6689305</v>
      </c>
      <c r="G51" s="155">
        <v>47</v>
      </c>
      <c r="H51" s="155">
        <v>275550</v>
      </c>
      <c r="I51" s="155">
        <v>1363</v>
      </c>
      <c r="J51" s="155">
        <v>6964855</v>
      </c>
      <c r="K51" s="155">
        <v>8</v>
      </c>
    </row>
    <row r="52" spans="1:11" s="29" customFormat="1" ht="24.95" customHeight="1" x14ac:dyDescent="0.2">
      <c r="A52" s="194">
        <v>23</v>
      </c>
      <c r="B52" s="213" t="s">
        <v>102</v>
      </c>
      <c r="C52" s="45" t="s">
        <v>14</v>
      </c>
      <c r="D52" s="58">
        <v>346</v>
      </c>
      <c r="E52" s="58">
        <v>13069</v>
      </c>
      <c r="F52" s="58">
        <v>73406776</v>
      </c>
      <c r="G52" s="58">
        <v>2310</v>
      </c>
      <c r="H52" s="58">
        <v>6183472</v>
      </c>
      <c r="I52" s="58">
        <v>15379</v>
      </c>
      <c r="J52" s="58">
        <v>79590248</v>
      </c>
      <c r="K52" s="58">
        <v>294</v>
      </c>
    </row>
    <row r="53" spans="1:11" s="29" customFormat="1" ht="24.95" customHeight="1" x14ac:dyDescent="0.2">
      <c r="A53" s="195"/>
      <c r="B53" s="219"/>
      <c r="C53" s="16" t="s">
        <v>13</v>
      </c>
      <c r="D53" s="44">
        <v>11</v>
      </c>
      <c r="E53" s="44">
        <v>7767</v>
      </c>
      <c r="F53" s="44">
        <v>74288454</v>
      </c>
      <c r="G53" s="44">
        <v>1234</v>
      </c>
      <c r="H53" s="44">
        <v>3327384</v>
      </c>
      <c r="I53" s="44">
        <v>9001</v>
      </c>
      <c r="J53" s="44">
        <v>77615838</v>
      </c>
      <c r="K53" s="44">
        <v>0</v>
      </c>
    </row>
    <row r="54" spans="1:11" s="29" customFormat="1" ht="24.95" customHeight="1" x14ac:dyDescent="0.2">
      <c r="A54" s="195"/>
      <c r="B54" s="219"/>
      <c r="C54" s="16" t="s">
        <v>67</v>
      </c>
      <c r="D54" s="44">
        <v>1</v>
      </c>
      <c r="E54" s="44">
        <v>811</v>
      </c>
      <c r="F54" s="44">
        <v>3064693</v>
      </c>
      <c r="G54" s="44">
        <v>25</v>
      </c>
      <c r="H54" s="44">
        <v>37500</v>
      </c>
      <c r="I54" s="44">
        <v>836</v>
      </c>
      <c r="J54" s="44">
        <v>3102193</v>
      </c>
      <c r="K54" s="44">
        <v>0</v>
      </c>
    </row>
    <row r="55" spans="1:11" s="29" customFormat="1" ht="24.95" customHeight="1" x14ac:dyDescent="0.2">
      <c r="A55" s="196"/>
      <c r="B55" s="214"/>
      <c r="C55" s="155" t="s">
        <v>8</v>
      </c>
      <c r="D55" s="155">
        <v>358</v>
      </c>
      <c r="E55" s="155">
        <v>21647</v>
      </c>
      <c r="F55" s="155">
        <v>150759923</v>
      </c>
      <c r="G55" s="155">
        <v>3569</v>
      </c>
      <c r="H55" s="155">
        <v>9548356</v>
      </c>
      <c r="I55" s="155">
        <v>25216</v>
      </c>
      <c r="J55" s="155">
        <v>160308279</v>
      </c>
      <c r="K55" s="155">
        <v>294</v>
      </c>
    </row>
    <row r="56" spans="1:11" s="29" customFormat="1" ht="24.95" customHeight="1" x14ac:dyDescent="0.2">
      <c r="A56" s="194">
        <v>24</v>
      </c>
      <c r="B56" s="213" t="s">
        <v>103</v>
      </c>
      <c r="C56" s="45" t="s">
        <v>14</v>
      </c>
      <c r="D56" s="58">
        <v>2</v>
      </c>
      <c r="E56" s="58">
        <v>151</v>
      </c>
      <c r="F56" s="58">
        <v>956425</v>
      </c>
      <c r="G56" s="58">
        <v>6</v>
      </c>
      <c r="H56" s="58">
        <v>24800</v>
      </c>
      <c r="I56" s="58">
        <v>157</v>
      </c>
      <c r="J56" s="58">
        <v>981225</v>
      </c>
      <c r="K56" s="58">
        <v>1</v>
      </c>
    </row>
    <row r="57" spans="1:11" s="29" customFormat="1" ht="24.95" customHeight="1" x14ac:dyDescent="0.2">
      <c r="A57" s="195"/>
      <c r="B57" s="219"/>
      <c r="C57" s="16" t="s">
        <v>13</v>
      </c>
      <c r="D57" s="44">
        <v>1</v>
      </c>
      <c r="E57" s="44">
        <v>3440</v>
      </c>
      <c r="F57" s="44">
        <v>23887405</v>
      </c>
      <c r="G57" s="44">
        <v>0</v>
      </c>
      <c r="H57" s="44">
        <v>0</v>
      </c>
      <c r="I57" s="44">
        <v>3440</v>
      </c>
      <c r="J57" s="44">
        <v>23887405</v>
      </c>
      <c r="K57" s="44">
        <v>0</v>
      </c>
    </row>
    <row r="58" spans="1:11" s="29" customFormat="1" ht="24.95" customHeight="1" x14ac:dyDescent="0.2">
      <c r="A58" s="196"/>
      <c r="B58" s="214"/>
      <c r="C58" s="155" t="s">
        <v>8</v>
      </c>
      <c r="D58" s="155">
        <v>3</v>
      </c>
      <c r="E58" s="155">
        <v>3591</v>
      </c>
      <c r="F58" s="155">
        <v>24843830</v>
      </c>
      <c r="G58" s="155">
        <v>6</v>
      </c>
      <c r="H58" s="155">
        <v>24800</v>
      </c>
      <c r="I58" s="155">
        <v>3597</v>
      </c>
      <c r="J58" s="155">
        <v>24868630</v>
      </c>
      <c r="K58" s="155">
        <v>1</v>
      </c>
    </row>
    <row r="59" spans="1:11" s="29" customFormat="1" ht="24.95" customHeight="1" x14ac:dyDescent="0.2">
      <c r="A59" s="194">
        <v>25</v>
      </c>
      <c r="B59" s="213" t="s">
        <v>104</v>
      </c>
      <c r="C59" s="45" t="s">
        <v>14</v>
      </c>
      <c r="D59" s="58">
        <v>2</v>
      </c>
      <c r="E59" s="58">
        <v>35</v>
      </c>
      <c r="F59" s="58">
        <v>202965</v>
      </c>
      <c r="G59" s="58">
        <v>0</v>
      </c>
      <c r="H59" s="58">
        <v>0</v>
      </c>
      <c r="I59" s="58">
        <v>35</v>
      </c>
      <c r="J59" s="58">
        <v>202965</v>
      </c>
      <c r="K59" s="58">
        <v>1</v>
      </c>
    </row>
    <row r="60" spans="1:11" s="29" customFormat="1" ht="24.95" customHeight="1" x14ac:dyDescent="0.2">
      <c r="A60" s="196"/>
      <c r="B60" s="214"/>
      <c r="C60" s="155" t="s">
        <v>8</v>
      </c>
      <c r="D60" s="155">
        <v>2</v>
      </c>
      <c r="E60" s="155">
        <v>35</v>
      </c>
      <c r="F60" s="155">
        <v>202965</v>
      </c>
      <c r="G60" s="155">
        <v>0</v>
      </c>
      <c r="H60" s="155">
        <v>0</v>
      </c>
      <c r="I60" s="155">
        <v>35</v>
      </c>
      <c r="J60" s="155">
        <v>202965</v>
      </c>
      <c r="K60" s="155">
        <v>1</v>
      </c>
    </row>
    <row r="61" spans="1:11" s="29" customFormat="1" ht="24.95" customHeight="1" x14ac:dyDescent="0.2">
      <c r="A61" s="194">
        <v>27</v>
      </c>
      <c r="B61" s="213" t="s">
        <v>105</v>
      </c>
      <c r="C61" s="45" t="s">
        <v>14</v>
      </c>
      <c r="D61" s="58">
        <v>4</v>
      </c>
      <c r="E61" s="58">
        <v>325</v>
      </c>
      <c r="F61" s="58">
        <v>2729900</v>
      </c>
      <c r="G61" s="58">
        <v>0</v>
      </c>
      <c r="H61" s="58">
        <v>0</v>
      </c>
      <c r="I61" s="58">
        <v>325</v>
      </c>
      <c r="J61" s="58">
        <v>2729900</v>
      </c>
      <c r="K61" s="58">
        <v>2</v>
      </c>
    </row>
    <row r="62" spans="1:11" s="29" customFormat="1" ht="24.95" customHeight="1" x14ac:dyDescent="0.2">
      <c r="A62" s="195"/>
      <c r="B62" s="219"/>
      <c r="C62" s="16" t="s">
        <v>13</v>
      </c>
      <c r="D62" s="44">
        <v>5</v>
      </c>
      <c r="E62" s="44">
        <v>10305</v>
      </c>
      <c r="F62" s="44">
        <v>108854409</v>
      </c>
      <c r="G62" s="44">
        <v>267</v>
      </c>
      <c r="H62" s="44">
        <v>93450</v>
      </c>
      <c r="I62" s="44">
        <v>10572</v>
      </c>
      <c r="J62" s="44">
        <v>108947859</v>
      </c>
      <c r="K62" s="44">
        <v>0</v>
      </c>
    </row>
    <row r="63" spans="1:11" s="29" customFormat="1" ht="24.95" customHeight="1" x14ac:dyDescent="0.2">
      <c r="A63" s="196"/>
      <c r="B63" s="214"/>
      <c r="C63" s="155" t="s">
        <v>8</v>
      </c>
      <c r="D63" s="155">
        <v>9</v>
      </c>
      <c r="E63" s="155">
        <v>10630</v>
      </c>
      <c r="F63" s="155">
        <v>111584309</v>
      </c>
      <c r="G63" s="155">
        <v>267</v>
      </c>
      <c r="H63" s="155">
        <v>93450</v>
      </c>
      <c r="I63" s="155">
        <v>10897</v>
      </c>
      <c r="J63" s="155">
        <v>111677759</v>
      </c>
      <c r="K63" s="155">
        <v>2</v>
      </c>
    </row>
    <row r="64" spans="1:11" s="29" customFormat="1" ht="24.95" customHeight="1" x14ac:dyDescent="0.2">
      <c r="A64" s="194">
        <v>28</v>
      </c>
      <c r="B64" s="213" t="s">
        <v>106</v>
      </c>
      <c r="C64" s="45" t="s">
        <v>13</v>
      </c>
      <c r="D64" s="58">
        <v>3</v>
      </c>
      <c r="E64" s="58">
        <v>6261</v>
      </c>
      <c r="F64" s="58">
        <v>74014732</v>
      </c>
      <c r="G64" s="58">
        <v>150</v>
      </c>
      <c r="H64" s="58">
        <v>715884</v>
      </c>
      <c r="I64" s="58">
        <v>6411</v>
      </c>
      <c r="J64" s="58">
        <v>74730616</v>
      </c>
      <c r="K64" s="58">
        <v>0</v>
      </c>
    </row>
    <row r="65" spans="1:11" s="29" customFormat="1" ht="24.95" customHeight="1" x14ac:dyDescent="0.2">
      <c r="A65" s="196"/>
      <c r="B65" s="214"/>
      <c r="C65" s="155" t="s">
        <v>8</v>
      </c>
      <c r="D65" s="155">
        <v>3</v>
      </c>
      <c r="E65" s="155">
        <v>6261</v>
      </c>
      <c r="F65" s="155">
        <v>74014732</v>
      </c>
      <c r="G65" s="155">
        <v>150</v>
      </c>
      <c r="H65" s="155">
        <v>715884</v>
      </c>
      <c r="I65" s="155">
        <v>6411</v>
      </c>
      <c r="J65" s="155">
        <v>74730616</v>
      </c>
      <c r="K65" s="155">
        <v>0</v>
      </c>
    </row>
    <row r="66" spans="1:11" s="29" customFormat="1" ht="24.95" customHeight="1" x14ac:dyDescent="0.2">
      <c r="A66" s="194">
        <v>29</v>
      </c>
      <c r="B66" s="213" t="s">
        <v>107</v>
      </c>
      <c r="C66" s="45" t="s">
        <v>14</v>
      </c>
      <c r="D66" s="58">
        <v>1</v>
      </c>
      <c r="E66" s="58">
        <v>67</v>
      </c>
      <c r="F66" s="58">
        <v>482300</v>
      </c>
      <c r="G66" s="58">
        <v>0</v>
      </c>
      <c r="H66" s="58">
        <v>0</v>
      </c>
      <c r="I66" s="58">
        <v>67</v>
      </c>
      <c r="J66" s="58">
        <v>482300</v>
      </c>
      <c r="K66" s="58">
        <v>0</v>
      </c>
    </row>
    <row r="67" spans="1:11" s="29" customFormat="1" ht="24.95" customHeight="1" x14ac:dyDescent="0.2">
      <c r="A67" s="195"/>
      <c r="B67" s="219"/>
      <c r="C67" s="16" t="s">
        <v>13</v>
      </c>
      <c r="D67" s="44">
        <v>1</v>
      </c>
      <c r="E67" s="44">
        <v>3742</v>
      </c>
      <c r="F67" s="44">
        <v>44206518</v>
      </c>
      <c r="G67" s="44">
        <v>537</v>
      </c>
      <c r="H67" s="44">
        <v>2166248</v>
      </c>
      <c r="I67" s="44">
        <v>4279</v>
      </c>
      <c r="J67" s="44">
        <v>46372766</v>
      </c>
      <c r="K67" s="44">
        <v>0</v>
      </c>
    </row>
    <row r="68" spans="1:11" s="29" customFormat="1" ht="24.95" customHeight="1" x14ac:dyDescent="0.2">
      <c r="A68" s="196"/>
      <c r="B68" s="214"/>
      <c r="C68" s="155" t="s">
        <v>8</v>
      </c>
      <c r="D68" s="155">
        <v>2</v>
      </c>
      <c r="E68" s="155">
        <v>3809</v>
      </c>
      <c r="F68" s="155">
        <v>44688818</v>
      </c>
      <c r="G68" s="155">
        <v>537</v>
      </c>
      <c r="H68" s="155">
        <v>2166248</v>
      </c>
      <c r="I68" s="155">
        <v>4346</v>
      </c>
      <c r="J68" s="155">
        <v>46855066</v>
      </c>
      <c r="K68" s="155">
        <v>0</v>
      </c>
    </row>
    <row r="69" spans="1:11" s="29" customFormat="1" ht="24.95" customHeight="1" x14ac:dyDescent="0.2">
      <c r="A69" s="194">
        <v>31</v>
      </c>
      <c r="B69" s="205" t="s">
        <v>108</v>
      </c>
      <c r="C69" s="45" t="s">
        <v>14</v>
      </c>
      <c r="D69" s="58">
        <v>1</v>
      </c>
      <c r="E69" s="58">
        <v>24</v>
      </c>
      <c r="F69" s="58">
        <v>94500</v>
      </c>
      <c r="G69" s="58">
        <v>0</v>
      </c>
      <c r="H69" s="58">
        <v>0</v>
      </c>
      <c r="I69" s="58">
        <v>24</v>
      </c>
      <c r="J69" s="58">
        <v>94500</v>
      </c>
      <c r="K69" s="58">
        <v>1</v>
      </c>
    </row>
    <row r="70" spans="1:11" s="29" customFormat="1" ht="24.95" customHeight="1" x14ac:dyDescent="0.2">
      <c r="A70" s="195"/>
      <c r="B70" s="206"/>
      <c r="C70" s="16" t="s">
        <v>13</v>
      </c>
      <c r="D70" s="44">
        <v>1</v>
      </c>
      <c r="E70" s="44">
        <v>45</v>
      </c>
      <c r="F70" s="44">
        <v>368007</v>
      </c>
      <c r="G70" s="44">
        <v>0</v>
      </c>
      <c r="H70" s="44">
        <v>0</v>
      </c>
      <c r="I70" s="44">
        <v>45</v>
      </c>
      <c r="J70" s="44">
        <v>368007</v>
      </c>
      <c r="K70" s="44">
        <v>0</v>
      </c>
    </row>
    <row r="71" spans="1:11" ht="24.95" customHeight="1" x14ac:dyDescent="0.2">
      <c r="A71" s="196"/>
      <c r="B71" s="207"/>
      <c r="C71" s="155" t="s">
        <v>8</v>
      </c>
      <c r="D71" s="155">
        <v>2</v>
      </c>
      <c r="E71" s="155">
        <v>69</v>
      </c>
      <c r="F71" s="155">
        <v>462507</v>
      </c>
      <c r="G71" s="155">
        <v>0</v>
      </c>
      <c r="H71" s="155">
        <v>0</v>
      </c>
      <c r="I71" s="155">
        <v>69</v>
      </c>
      <c r="J71" s="155">
        <v>462507</v>
      </c>
      <c r="K71" s="155">
        <v>1</v>
      </c>
    </row>
    <row r="72" spans="1:11" ht="24.95" customHeight="1" x14ac:dyDescent="0.2">
      <c r="A72" s="220" t="s">
        <v>26</v>
      </c>
      <c r="B72" s="220"/>
      <c r="C72" s="155"/>
      <c r="D72" s="155">
        <f>SUM(D23:D71)/2+SUM(D5:D18)/2</f>
        <v>719</v>
      </c>
      <c r="E72" s="155">
        <f t="shared" ref="E72:K72" si="0">SUM(E23:E71)/2+SUM(E5:E18)/2</f>
        <v>118689</v>
      </c>
      <c r="F72" s="155">
        <f t="shared" si="0"/>
        <v>1385568727</v>
      </c>
      <c r="G72" s="155">
        <f t="shared" si="0"/>
        <v>7628</v>
      </c>
      <c r="H72" s="155">
        <f t="shared" si="0"/>
        <v>22326589</v>
      </c>
      <c r="I72" s="155">
        <f t="shared" si="0"/>
        <v>126317</v>
      </c>
      <c r="J72" s="155">
        <f t="shared" si="0"/>
        <v>1407895316</v>
      </c>
      <c r="K72" s="155">
        <f t="shared" si="0"/>
        <v>473</v>
      </c>
    </row>
  </sheetData>
  <mergeCells count="58">
    <mergeCell ref="B66:B68"/>
    <mergeCell ref="B69:B71"/>
    <mergeCell ref="B27:B29"/>
    <mergeCell ref="B30:B34"/>
    <mergeCell ref="B35:B38"/>
    <mergeCell ref="B39:B42"/>
    <mergeCell ref="B43:B46"/>
    <mergeCell ref="B47:B51"/>
    <mergeCell ref="B52:B55"/>
    <mergeCell ref="B56:B58"/>
    <mergeCell ref="B59:B60"/>
    <mergeCell ref="B61:B63"/>
    <mergeCell ref="B64:B65"/>
    <mergeCell ref="A2:B2"/>
    <mergeCell ref="A1:K1"/>
    <mergeCell ref="B25:B26"/>
    <mergeCell ref="K21:K22"/>
    <mergeCell ref="I21:J21"/>
    <mergeCell ref="D21:D22"/>
    <mergeCell ref="C21:C22"/>
    <mergeCell ref="G21:H21"/>
    <mergeCell ref="E21:F21"/>
    <mergeCell ref="B23:B24"/>
    <mergeCell ref="K3:K4"/>
    <mergeCell ref="E3:F3"/>
    <mergeCell ref="D3:D4"/>
    <mergeCell ref="C3:C4"/>
    <mergeCell ref="I3:J3"/>
    <mergeCell ref="G3:H3"/>
    <mergeCell ref="B5:B7"/>
    <mergeCell ref="B8:B11"/>
    <mergeCell ref="B12:B14"/>
    <mergeCell ref="B15:B16"/>
    <mergeCell ref="A25:A26"/>
    <mergeCell ref="A27:A29"/>
    <mergeCell ref="A5:A7"/>
    <mergeCell ref="A8:A11"/>
    <mergeCell ref="A12:A14"/>
    <mergeCell ref="A15:A16"/>
    <mergeCell ref="A21:B22"/>
    <mergeCell ref="A19:K19"/>
    <mergeCell ref="B17:B18"/>
    <mergeCell ref="A72:B72"/>
    <mergeCell ref="A66:A68"/>
    <mergeCell ref="A69:A71"/>
    <mergeCell ref="A3:B4"/>
    <mergeCell ref="A52:A55"/>
    <mergeCell ref="A56:A58"/>
    <mergeCell ref="A59:A60"/>
    <mergeCell ref="A61:A63"/>
    <mergeCell ref="A64:A65"/>
    <mergeCell ref="A30:A34"/>
    <mergeCell ref="A35:A38"/>
    <mergeCell ref="A39:A42"/>
    <mergeCell ref="A43:A46"/>
    <mergeCell ref="A47:A51"/>
    <mergeCell ref="A17:A18"/>
    <mergeCell ref="A23:A24"/>
  </mergeCells>
  <printOptions horizontalCentered="1" verticalCentered="1"/>
  <pageMargins left="0.7" right="0.7" top="0.5" bottom="0.5" header="0.3" footer="0.3"/>
  <pageSetup paperSize="9" firstPageNumber="11" orientation="landscape" useFirstPageNumber="1" r:id="rId1"/>
  <rowBreaks count="3" manualBreakCount="3">
    <brk id="18" max="10" man="1"/>
    <brk id="38" max="10" man="1"/>
    <brk id="55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IM73"/>
  <sheetViews>
    <sheetView rightToLeft="1" view="pageBreakPreview" zoomScale="96" zoomScaleNormal="100" zoomScaleSheetLayoutView="100" workbookViewId="0">
      <selection activeCell="A3" sqref="A3:B3"/>
    </sheetView>
  </sheetViews>
  <sheetFormatPr defaultRowHeight="12.75" x14ac:dyDescent="0.2"/>
  <cols>
    <col min="1" max="1" width="3.42578125" style="26" customWidth="1"/>
    <col min="2" max="2" width="30.7109375" style="144" customWidth="1"/>
    <col min="3" max="3" width="11.85546875" style="56" customWidth="1"/>
    <col min="4" max="4" width="19.7109375" style="67" customWidth="1"/>
    <col min="5" max="5" width="20.7109375" style="67" customWidth="1"/>
    <col min="6" max="6" width="19.42578125" style="67" customWidth="1"/>
    <col min="7" max="7" width="15.85546875" style="67" customWidth="1"/>
    <col min="8" max="16384" width="9.140625" style="26"/>
  </cols>
  <sheetData>
    <row r="1" spans="1:247" ht="32.25" customHeight="1" x14ac:dyDescent="0.2">
      <c r="B1" s="183" t="s">
        <v>71</v>
      </c>
      <c r="C1" s="183"/>
      <c r="D1" s="183"/>
      <c r="E1" s="183"/>
      <c r="F1" s="183"/>
      <c r="G1" s="183"/>
    </row>
    <row r="2" spans="1:247" ht="19.5" customHeight="1" x14ac:dyDescent="0.2">
      <c r="A2" s="271" t="s">
        <v>55</v>
      </c>
      <c r="B2" s="271"/>
      <c r="C2" s="24"/>
      <c r="D2" s="32"/>
      <c r="E2" s="32"/>
      <c r="F2" s="32"/>
      <c r="G2" s="32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</row>
    <row r="3" spans="1:247" ht="40.5" customHeight="1" x14ac:dyDescent="0.2">
      <c r="A3" s="231" t="s">
        <v>3</v>
      </c>
      <c r="B3" s="231"/>
      <c r="C3" s="160" t="s">
        <v>2</v>
      </c>
      <c r="D3" s="160" t="s">
        <v>17</v>
      </c>
      <c r="E3" s="160" t="s">
        <v>18</v>
      </c>
      <c r="F3" s="160" t="s">
        <v>19</v>
      </c>
      <c r="G3" s="160" t="s">
        <v>20</v>
      </c>
    </row>
    <row r="4" spans="1:247" ht="24.95" customHeight="1" x14ac:dyDescent="0.2">
      <c r="A4" s="194">
        <v>8</v>
      </c>
      <c r="B4" s="205" t="s">
        <v>89</v>
      </c>
      <c r="C4" s="64" t="s">
        <v>12</v>
      </c>
      <c r="D4" s="65">
        <v>659009</v>
      </c>
      <c r="E4" s="65">
        <v>0</v>
      </c>
      <c r="F4" s="65">
        <v>659009</v>
      </c>
      <c r="G4" s="65">
        <v>659009</v>
      </c>
    </row>
    <row r="5" spans="1:247" ht="24.95" customHeight="1" x14ac:dyDescent="0.2">
      <c r="A5" s="195"/>
      <c r="B5" s="206"/>
      <c r="C5" s="55" t="s">
        <v>13</v>
      </c>
      <c r="D5" s="59">
        <v>1813198</v>
      </c>
      <c r="E5" s="59">
        <v>0</v>
      </c>
      <c r="F5" s="59">
        <v>1813198</v>
      </c>
      <c r="G5" s="59">
        <v>1031349</v>
      </c>
    </row>
    <row r="6" spans="1:247" ht="24.95" customHeight="1" x14ac:dyDescent="0.2">
      <c r="A6" s="196"/>
      <c r="B6" s="207"/>
      <c r="C6" s="155" t="s">
        <v>8</v>
      </c>
      <c r="D6" s="155">
        <v>2472207</v>
      </c>
      <c r="E6" s="155">
        <v>0</v>
      </c>
      <c r="F6" s="155">
        <v>2472207</v>
      </c>
      <c r="G6" s="155">
        <v>1690358</v>
      </c>
    </row>
    <row r="7" spans="1:247" ht="24.95" customHeight="1" x14ac:dyDescent="0.2">
      <c r="A7" s="194">
        <v>10</v>
      </c>
      <c r="B7" s="205" t="s">
        <v>90</v>
      </c>
      <c r="C7" s="55" t="s">
        <v>14</v>
      </c>
      <c r="D7" s="59">
        <v>1075476900</v>
      </c>
      <c r="E7" s="59">
        <v>127753331</v>
      </c>
      <c r="F7" s="59">
        <v>1203230231</v>
      </c>
      <c r="G7" s="59">
        <v>1074113485</v>
      </c>
    </row>
    <row r="8" spans="1:247" ht="24.95" customHeight="1" x14ac:dyDescent="0.2">
      <c r="A8" s="195"/>
      <c r="B8" s="206"/>
      <c r="C8" s="55" t="s">
        <v>13</v>
      </c>
      <c r="D8" s="59">
        <v>73340126</v>
      </c>
      <c r="E8" s="59">
        <v>1604379</v>
      </c>
      <c r="F8" s="59">
        <v>74944505</v>
      </c>
      <c r="G8" s="59">
        <v>14002749</v>
      </c>
    </row>
    <row r="9" spans="1:247" ht="24.95" customHeight="1" x14ac:dyDescent="0.2">
      <c r="A9" s="195"/>
      <c r="B9" s="206"/>
      <c r="C9" s="100" t="s">
        <v>67</v>
      </c>
      <c r="D9" s="101">
        <v>3220994</v>
      </c>
      <c r="E9" s="101">
        <v>309867</v>
      </c>
      <c r="F9" s="101">
        <v>3530861</v>
      </c>
      <c r="G9" s="101">
        <v>1516381</v>
      </c>
    </row>
    <row r="10" spans="1:247" ht="24.95" customHeight="1" x14ac:dyDescent="0.2">
      <c r="A10" s="196"/>
      <c r="B10" s="207"/>
      <c r="C10" s="155" t="s">
        <v>8</v>
      </c>
      <c r="D10" s="155">
        <v>1152038020</v>
      </c>
      <c r="E10" s="155">
        <v>129667577</v>
      </c>
      <c r="F10" s="155">
        <v>1281705597</v>
      </c>
      <c r="G10" s="155">
        <v>1089632615</v>
      </c>
    </row>
    <row r="11" spans="1:247" ht="24.95" customHeight="1" x14ac:dyDescent="0.2">
      <c r="A11" s="201">
        <v>11</v>
      </c>
      <c r="B11" s="208" t="s">
        <v>91</v>
      </c>
      <c r="C11" s="55" t="s">
        <v>14</v>
      </c>
      <c r="D11" s="59">
        <v>318186052</v>
      </c>
      <c r="E11" s="59">
        <v>58010</v>
      </c>
      <c r="F11" s="59">
        <v>318244062</v>
      </c>
      <c r="G11" s="59">
        <v>313653543</v>
      </c>
    </row>
    <row r="12" spans="1:247" ht="24.95" customHeight="1" x14ac:dyDescent="0.2">
      <c r="A12" s="203"/>
      <c r="B12" s="209"/>
      <c r="C12" s="55" t="s">
        <v>67</v>
      </c>
      <c r="D12" s="59">
        <v>396714972</v>
      </c>
      <c r="E12" s="59">
        <v>0</v>
      </c>
      <c r="F12" s="59">
        <v>396714972</v>
      </c>
      <c r="G12" s="59">
        <v>398873969</v>
      </c>
    </row>
    <row r="13" spans="1:247" ht="24.95" customHeight="1" x14ac:dyDescent="0.2">
      <c r="A13" s="202"/>
      <c r="B13" s="210"/>
      <c r="C13" s="155" t="s">
        <v>8</v>
      </c>
      <c r="D13" s="155">
        <v>714901024</v>
      </c>
      <c r="E13" s="155">
        <v>58010</v>
      </c>
      <c r="F13" s="155">
        <v>714959034</v>
      </c>
      <c r="G13" s="155">
        <v>712527512</v>
      </c>
    </row>
    <row r="14" spans="1:247" ht="24.95" customHeight="1" x14ac:dyDescent="0.2">
      <c r="A14" s="201">
        <v>13</v>
      </c>
      <c r="B14" s="208" t="s">
        <v>92</v>
      </c>
      <c r="C14" s="55" t="s">
        <v>13</v>
      </c>
      <c r="D14" s="59">
        <v>13052089</v>
      </c>
      <c r="E14" s="59">
        <v>991629</v>
      </c>
      <c r="F14" s="59">
        <v>14043718</v>
      </c>
      <c r="G14" s="59">
        <v>36163255</v>
      </c>
    </row>
    <row r="15" spans="1:247" ht="24.95" customHeight="1" x14ac:dyDescent="0.2">
      <c r="A15" s="202"/>
      <c r="B15" s="210"/>
      <c r="C15" s="155" t="s">
        <v>8</v>
      </c>
      <c r="D15" s="155">
        <v>13052089</v>
      </c>
      <c r="E15" s="155">
        <v>991629</v>
      </c>
      <c r="F15" s="155">
        <v>14043718</v>
      </c>
      <c r="G15" s="155">
        <v>36163255</v>
      </c>
    </row>
    <row r="16" spans="1:247" ht="24.95" customHeight="1" x14ac:dyDescent="0.2">
      <c r="A16" s="194">
        <v>14</v>
      </c>
      <c r="B16" s="205" t="s">
        <v>93</v>
      </c>
      <c r="C16" s="64" t="s">
        <v>13</v>
      </c>
      <c r="D16" s="65">
        <v>1391878</v>
      </c>
      <c r="E16" s="65">
        <v>0</v>
      </c>
      <c r="F16" s="65">
        <v>1391878</v>
      </c>
      <c r="G16" s="65">
        <v>1550093</v>
      </c>
    </row>
    <row r="17" spans="1:7" ht="24.95" customHeight="1" x14ac:dyDescent="0.2">
      <c r="A17" s="196"/>
      <c r="B17" s="207"/>
      <c r="C17" s="155" t="s">
        <v>8</v>
      </c>
      <c r="D17" s="155">
        <v>1391878</v>
      </c>
      <c r="E17" s="155">
        <v>0</v>
      </c>
      <c r="F17" s="155">
        <v>1391878</v>
      </c>
      <c r="G17" s="155">
        <v>1550093</v>
      </c>
    </row>
    <row r="18" spans="1:7" ht="24.95" customHeight="1" x14ac:dyDescent="0.2">
      <c r="A18" s="140"/>
      <c r="B18" s="183" t="s">
        <v>71</v>
      </c>
      <c r="C18" s="183"/>
      <c r="D18" s="183"/>
      <c r="E18" s="183"/>
      <c r="F18" s="183"/>
      <c r="G18" s="183"/>
    </row>
    <row r="19" spans="1:7" ht="24.95" customHeight="1" x14ac:dyDescent="0.2">
      <c r="A19" s="141"/>
      <c r="B19" s="143" t="s">
        <v>70</v>
      </c>
      <c r="C19" s="97"/>
      <c r="D19" s="98"/>
      <c r="E19" s="98"/>
      <c r="F19" s="98"/>
      <c r="G19" s="99"/>
    </row>
    <row r="20" spans="1:7" ht="24.95" customHeight="1" x14ac:dyDescent="0.2">
      <c r="A20" s="197" t="s">
        <v>3</v>
      </c>
      <c r="B20" s="198"/>
      <c r="C20" s="204" t="s">
        <v>2</v>
      </c>
      <c r="D20" s="204" t="s">
        <v>17</v>
      </c>
      <c r="E20" s="204" t="s">
        <v>18</v>
      </c>
      <c r="F20" s="204" t="s">
        <v>19</v>
      </c>
      <c r="G20" s="223" t="s">
        <v>20</v>
      </c>
    </row>
    <row r="21" spans="1:7" ht="24.95" customHeight="1" x14ac:dyDescent="0.2">
      <c r="A21" s="199"/>
      <c r="B21" s="200"/>
      <c r="C21" s="204"/>
      <c r="D21" s="204"/>
      <c r="E21" s="204"/>
      <c r="F21" s="204"/>
      <c r="G21" s="223"/>
    </row>
    <row r="22" spans="1:7" ht="24.95" customHeight="1" x14ac:dyDescent="0.2">
      <c r="A22" s="201">
        <v>15</v>
      </c>
      <c r="B22" s="217" t="s">
        <v>94</v>
      </c>
      <c r="C22" s="10" t="s">
        <v>13</v>
      </c>
      <c r="D22" s="44">
        <v>1471248</v>
      </c>
      <c r="E22" s="44">
        <v>29985</v>
      </c>
      <c r="F22" s="44">
        <v>1501233</v>
      </c>
      <c r="G22" s="44">
        <v>995000</v>
      </c>
    </row>
    <row r="23" spans="1:7" ht="24.95" customHeight="1" x14ac:dyDescent="0.2">
      <c r="A23" s="202"/>
      <c r="B23" s="218"/>
      <c r="C23" s="155" t="s">
        <v>8</v>
      </c>
      <c r="D23" s="155">
        <v>1471248</v>
      </c>
      <c r="E23" s="155">
        <v>29985</v>
      </c>
      <c r="F23" s="155">
        <v>1501233</v>
      </c>
      <c r="G23" s="155">
        <v>995000</v>
      </c>
    </row>
    <row r="24" spans="1:7" ht="24.95" customHeight="1" x14ac:dyDescent="0.2">
      <c r="A24" s="194">
        <v>16</v>
      </c>
      <c r="B24" s="213" t="s">
        <v>95</v>
      </c>
      <c r="C24" s="14" t="s">
        <v>14</v>
      </c>
      <c r="D24" s="58">
        <v>753650</v>
      </c>
      <c r="E24" s="58">
        <v>0</v>
      </c>
      <c r="F24" s="58">
        <v>753650</v>
      </c>
      <c r="G24" s="58">
        <v>553650</v>
      </c>
    </row>
    <row r="25" spans="1:7" ht="24.95" customHeight="1" x14ac:dyDescent="0.2">
      <c r="A25" s="196"/>
      <c r="B25" s="214"/>
      <c r="C25" s="155" t="s">
        <v>8</v>
      </c>
      <c r="D25" s="155">
        <v>753650</v>
      </c>
      <c r="E25" s="155">
        <v>0</v>
      </c>
      <c r="F25" s="155">
        <v>753650</v>
      </c>
      <c r="G25" s="155">
        <v>553650</v>
      </c>
    </row>
    <row r="26" spans="1:7" ht="24.95" customHeight="1" x14ac:dyDescent="0.2">
      <c r="A26" s="194">
        <v>17</v>
      </c>
      <c r="B26" s="213" t="s">
        <v>96</v>
      </c>
      <c r="C26" s="14" t="s">
        <v>67</v>
      </c>
      <c r="D26" s="58">
        <v>779156</v>
      </c>
      <c r="E26" s="58">
        <v>254278</v>
      </c>
      <c r="F26" s="58">
        <v>1033434</v>
      </c>
      <c r="G26" s="58">
        <v>676310</v>
      </c>
    </row>
    <row r="27" spans="1:7" ht="24.95" customHeight="1" x14ac:dyDescent="0.2">
      <c r="A27" s="195"/>
      <c r="B27" s="219"/>
      <c r="C27" s="10" t="s">
        <v>14</v>
      </c>
      <c r="D27" s="44">
        <v>50000</v>
      </c>
      <c r="E27" s="44">
        <v>0</v>
      </c>
      <c r="F27" s="44">
        <v>50000</v>
      </c>
      <c r="G27" s="44">
        <v>50000</v>
      </c>
    </row>
    <row r="28" spans="1:7" ht="24.95" customHeight="1" x14ac:dyDescent="0.2">
      <c r="A28" s="196"/>
      <c r="B28" s="214"/>
      <c r="C28" s="155" t="s">
        <v>8</v>
      </c>
      <c r="D28" s="155">
        <f>SUM(D26:D27)</f>
        <v>829156</v>
      </c>
      <c r="E28" s="155">
        <f t="shared" ref="E28:G28" si="0">SUM(E26:E27)</f>
        <v>254278</v>
      </c>
      <c r="F28" s="155">
        <f t="shared" si="0"/>
        <v>1083434</v>
      </c>
      <c r="G28" s="155">
        <f t="shared" si="0"/>
        <v>726310</v>
      </c>
    </row>
    <row r="29" spans="1:7" ht="24.95" customHeight="1" x14ac:dyDescent="0.2">
      <c r="A29" s="194">
        <v>18</v>
      </c>
      <c r="B29" s="213" t="s">
        <v>97</v>
      </c>
      <c r="C29" s="14" t="s">
        <v>12</v>
      </c>
      <c r="D29" s="58">
        <v>344376</v>
      </c>
      <c r="E29" s="58">
        <v>0</v>
      </c>
      <c r="F29" s="58">
        <v>344376</v>
      </c>
      <c r="G29" s="58">
        <v>344376</v>
      </c>
    </row>
    <row r="30" spans="1:7" ht="24.95" customHeight="1" x14ac:dyDescent="0.2">
      <c r="A30" s="195"/>
      <c r="B30" s="219"/>
      <c r="C30" s="10" t="s">
        <v>14</v>
      </c>
      <c r="D30" s="44">
        <v>907578</v>
      </c>
      <c r="E30" s="44">
        <v>0</v>
      </c>
      <c r="F30" s="44">
        <v>907578</v>
      </c>
      <c r="G30" s="44">
        <v>907578</v>
      </c>
    </row>
    <row r="31" spans="1:7" ht="24.95" customHeight="1" x14ac:dyDescent="0.2">
      <c r="A31" s="195"/>
      <c r="B31" s="219"/>
      <c r="C31" s="10" t="s">
        <v>13</v>
      </c>
      <c r="D31" s="44">
        <v>1519961</v>
      </c>
      <c r="E31" s="44">
        <v>3957</v>
      </c>
      <c r="F31" s="44">
        <v>1523918</v>
      </c>
      <c r="G31" s="44">
        <v>1503399</v>
      </c>
    </row>
    <row r="32" spans="1:7" ht="24.95" customHeight="1" x14ac:dyDescent="0.2">
      <c r="A32" s="195"/>
      <c r="B32" s="219"/>
      <c r="C32" s="10" t="s">
        <v>67</v>
      </c>
      <c r="D32" s="44">
        <v>1020543</v>
      </c>
      <c r="E32" s="44">
        <v>0</v>
      </c>
      <c r="F32" s="44">
        <v>1020543</v>
      </c>
      <c r="G32" s="44">
        <v>1020543</v>
      </c>
    </row>
    <row r="33" spans="1:7" ht="24.95" customHeight="1" x14ac:dyDescent="0.2">
      <c r="A33" s="196"/>
      <c r="B33" s="214"/>
      <c r="C33" s="155" t="s">
        <v>8</v>
      </c>
      <c r="D33" s="155">
        <v>3792458</v>
      </c>
      <c r="E33" s="155">
        <v>3957</v>
      </c>
      <c r="F33" s="155">
        <v>3796415</v>
      </c>
      <c r="G33" s="155">
        <v>3775896</v>
      </c>
    </row>
    <row r="34" spans="1:7" ht="24.95" customHeight="1" x14ac:dyDescent="0.2">
      <c r="A34" s="194">
        <v>19</v>
      </c>
      <c r="B34" s="213" t="s">
        <v>98</v>
      </c>
      <c r="C34" s="14" t="s">
        <v>12</v>
      </c>
      <c r="D34" s="58">
        <v>19738746</v>
      </c>
      <c r="E34" s="58">
        <v>0</v>
      </c>
      <c r="F34" s="58">
        <v>19738746</v>
      </c>
      <c r="G34" s="58">
        <v>19738746</v>
      </c>
    </row>
    <row r="35" spans="1:7" ht="24.95" customHeight="1" x14ac:dyDescent="0.2">
      <c r="A35" s="195"/>
      <c r="B35" s="219"/>
      <c r="C35" s="10" t="s">
        <v>14</v>
      </c>
      <c r="D35" s="44">
        <f>82138139-50000</f>
        <v>82088139</v>
      </c>
      <c r="E35" s="44">
        <v>0</v>
      </c>
      <c r="F35" s="44">
        <f>82138139-50000</f>
        <v>82088139</v>
      </c>
      <c r="G35" s="44">
        <f>71065199-50000</f>
        <v>71015199</v>
      </c>
    </row>
    <row r="36" spans="1:7" ht="24.95" customHeight="1" x14ac:dyDescent="0.2">
      <c r="A36" s="195"/>
      <c r="B36" s="219"/>
      <c r="C36" s="10" t="s">
        <v>13</v>
      </c>
      <c r="D36" s="44">
        <v>2943105304</v>
      </c>
      <c r="E36" s="44">
        <v>525701237</v>
      </c>
      <c r="F36" s="44">
        <v>3468806541</v>
      </c>
      <c r="G36" s="44">
        <v>3110468194</v>
      </c>
    </row>
    <row r="37" spans="1:7" ht="24.95" customHeight="1" x14ac:dyDescent="0.2">
      <c r="A37" s="196"/>
      <c r="B37" s="214"/>
      <c r="C37" s="155" t="s">
        <v>8</v>
      </c>
      <c r="D37" s="155">
        <f>SUM(D34:D36)</f>
        <v>3044932189</v>
      </c>
      <c r="E37" s="155">
        <f t="shared" ref="E37:G37" si="1">SUM(E34:E36)</f>
        <v>525701237</v>
      </c>
      <c r="F37" s="155">
        <f t="shared" si="1"/>
        <v>3570633426</v>
      </c>
      <c r="G37" s="155">
        <f t="shared" si="1"/>
        <v>3201222139</v>
      </c>
    </row>
    <row r="38" spans="1:7" ht="24.95" customHeight="1" x14ac:dyDescent="0.2">
      <c r="A38" s="194">
        <v>20</v>
      </c>
      <c r="B38" s="213" t="s">
        <v>99</v>
      </c>
      <c r="C38" s="14" t="s">
        <v>12</v>
      </c>
      <c r="D38" s="58">
        <v>1075630</v>
      </c>
      <c r="E38" s="58">
        <v>0</v>
      </c>
      <c r="F38" s="58">
        <v>1075630</v>
      </c>
      <c r="G38" s="58">
        <v>1075630</v>
      </c>
    </row>
    <row r="39" spans="1:7" ht="24.95" customHeight="1" x14ac:dyDescent="0.2">
      <c r="A39" s="195"/>
      <c r="B39" s="219"/>
      <c r="C39" s="10" t="s">
        <v>14</v>
      </c>
      <c r="D39" s="44">
        <v>15474086</v>
      </c>
      <c r="E39" s="44">
        <v>58975</v>
      </c>
      <c r="F39" s="44">
        <v>15533061</v>
      </c>
      <c r="G39" s="44">
        <v>15622353</v>
      </c>
    </row>
    <row r="40" spans="1:7" ht="24.95" customHeight="1" x14ac:dyDescent="0.2">
      <c r="A40" s="195"/>
      <c r="B40" s="219"/>
      <c r="C40" s="10" t="s">
        <v>13</v>
      </c>
      <c r="D40" s="44">
        <v>129894514</v>
      </c>
      <c r="E40" s="44">
        <v>27545664</v>
      </c>
      <c r="F40" s="44">
        <v>157440178</v>
      </c>
      <c r="G40" s="44">
        <v>125337778</v>
      </c>
    </row>
    <row r="41" spans="1:7" ht="24.95" customHeight="1" x14ac:dyDescent="0.2">
      <c r="A41" s="196"/>
      <c r="B41" s="214"/>
      <c r="C41" s="155" t="s">
        <v>8</v>
      </c>
      <c r="D41" s="155">
        <v>146444230</v>
      </c>
      <c r="E41" s="155">
        <v>27604639</v>
      </c>
      <c r="F41" s="155">
        <v>174048869</v>
      </c>
      <c r="G41" s="155">
        <v>142035761</v>
      </c>
    </row>
    <row r="42" spans="1:7" ht="24.95" customHeight="1" x14ac:dyDescent="0.2">
      <c r="A42" s="194">
        <v>21</v>
      </c>
      <c r="B42" s="213" t="s">
        <v>100</v>
      </c>
      <c r="C42" s="14" t="s">
        <v>14</v>
      </c>
      <c r="D42" s="58">
        <v>5750532</v>
      </c>
      <c r="E42" s="58">
        <v>0</v>
      </c>
      <c r="F42" s="58">
        <v>5750532</v>
      </c>
      <c r="G42" s="58">
        <v>5354895</v>
      </c>
    </row>
    <row r="43" spans="1:7" ht="24.95" customHeight="1" x14ac:dyDescent="0.2">
      <c r="A43" s="195"/>
      <c r="B43" s="219"/>
      <c r="C43" s="10" t="s">
        <v>13</v>
      </c>
      <c r="D43" s="44">
        <v>86132132</v>
      </c>
      <c r="E43" s="44">
        <v>1053690</v>
      </c>
      <c r="F43" s="44">
        <v>87185822</v>
      </c>
      <c r="G43" s="44">
        <v>112614390</v>
      </c>
    </row>
    <row r="44" spans="1:7" ht="24.95" customHeight="1" x14ac:dyDescent="0.2">
      <c r="A44" s="195"/>
      <c r="B44" s="219"/>
      <c r="C44" s="10" t="s">
        <v>67</v>
      </c>
      <c r="D44" s="44">
        <v>1827939</v>
      </c>
      <c r="E44" s="44">
        <v>0</v>
      </c>
      <c r="F44" s="44">
        <v>1827939</v>
      </c>
      <c r="G44" s="44">
        <v>429618</v>
      </c>
    </row>
    <row r="45" spans="1:7" ht="24.95" customHeight="1" x14ac:dyDescent="0.2">
      <c r="A45" s="196"/>
      <c r="B45" s="214"/>
      <c r="C45" s="155" t="s">
        <v>8</v>
      </c>
      <c r="D45" s="155">
        <v>93710603</v>
      </c>
      <c r="E45" s="155">
        <v>1053690</v>
      </c>
      <c r="F45" s="155">
        <v>94764293</v>
      </c>
      <c r="G45" s="155">
        <v>118398903</v>
      </c>
    </row>
    <row r="46" spans="1:7" ht="24.95" customHeight="1" x14ac:dyDescent="0.2">
      <c r="A46" s="194">
        <v>22</v>
      </c>
      <c r="B46" s="213" t="s">
        <v>101</v>
      </c>
      <c r="C46" s="14" t="s">
        <v>12</v>
      </c>
      <c r="D46" s="58">
        <v>185600</v>
      </c>
      <c r="E46" s="58">
        <v>0</v>
      </c>
      <c r="F46" s="58">
        <v>185600</v>
      </c>
      <c r="G46" s="58">
        <v>185600</v>
      </c>
    </row>
    <row r="47" spans="1:7" ht="24.95" customHeight="1" x14ac:dyDescent="0.2">
      <c r="A47" s="195"/>
      <c r="B47" s="219"/>
      <c r="C47" s="10" t="s">
        <v>14</v>
      </c>
      <c r="D47" s="44">
        <v>29214775</v>
      </c>
      <c r="E47" s="44">
        <v>1430</v>
      </c>
      <c r="F47" s="44">
        <v>29216205</v>
      </c>
      <c r="G47" s="44">
        <v>28662446</v>
      </c>
    </row>
    <row r="48" spans="1:7" ht="24.95" customHeight="1" x14ac:dyDescent="0.2">
      <c r="A48" s="195"/>
      <c r="B48" s="219"/>
      <c r="C48" s="10" t="s">
        <v>13</v>
      </c>
      <c r="D48" s="44">
        <v>5920</v>
      </c>
      <c r="E48" s="44">
        <v>3000</v>
      </c>
      <c r="F48" s="44">
        <v>8920</v>
      </c>
      <c r="G48" s="44">
        <v>5920</v>
      </c>
    </row>
    <row r="49" spans="1:7" ht="24.95" customHeight="1" x14ac:dyDescent="0.2">
      <c r="A49" s="195"/>
      <c r="B49" s="219"/>
      <c r="C49" s="10" t="s">
        <v>67</v>
      </c>
      <c r="D49" s="44">
        <v>59989</v>
      </c>
      <c r="E49" s="44">
        <v>2778597</v>
      </c>
      <c r="F49" s="44">
        <v>2838586</v>
      </c>
      <c r="G49" s="44">
        <v>84430</v>
      </c>
    </row>
    <row r="50" spans="1:7" ht="24.95" customHeight="1" x14ac:dyDescent="0.2">
      <c r="A50" s="196"/>
      <c r="B50" s="214"/>
      <c r="C50" s="155" t="s">
        <v>8</v>
      </c>
      <c r="D50" s="155">
        <v>29466284</v>
      </c>
      <c r="E50" s="155">
        <v>2783027</v>
      </c>
      <c r="F50" s="155">
        <v>32249311</v>
      </c>
      <c r="G50" s="155">
        <v>28938396</v>
      </c>
    </row>
    <row r="51" spans="1:7" ht="24.95" customHeight="1" x14ac:dyDescent="0.2">
      <c r="A51" s="194">
        <v>23</v>
      </c>
      <c r="B51" s="213" t="s">
        <v>102</v>
      </c>
      <c r="C51" s="14" t="s">
        <v>14</v>
      </c>
      <c r="D51" s="58">
        <v>387580236</v>
      </c>
      <c r="E51" s="58">
        <v>42980254</v>
      </c>
      <c r="F51" s="58">
        <v>430560490</v>
      </c>
      <c r="G51" s="58">
        <v>432122072</v>
      </c>
    </row>
    <row r="52" spans="1:7" ht="24.95" customHeight="1" x14ac:dyDescent="0.2">
      <c r="A52" s="195"/>
      <c r="B52" s="219"/>
      <c r="C52" s="10" t="s">
        <v>13</v>
      </c>
      <c r="D52" s="44">
        <v>112389587</v>
      </c>
      <c r="E52" s="44">
        <v>299136</v>
      </c>
      <c r="F52" s="44">
        <v>112688723</v>
      </c>
      <c r="G52" s="44">
        <v>112043416</v>
      </c>
    </row>
    <row r="53" spans="1:7" ht="24.95" customHeight="1" x14ac:dyDescent="0.2">
      <c r="A53" s="195"/>
      <c r="B53" s="219"/>
      <c r="C53" s="10" t="s">
        <v>67</v>
      </c>
      <c r="D53" s="44">
        <v>34152298</v>
      </c>
      <c r="E53" s="44">
        <v>0</v>
      </c>
      <c r="F53" s="44">
        <v>34152298</v>
      </c>
      <c r="G53" s="44">
        <v>12094855</v>
      </c>
    </row>
    <row r="54" spans="1:7" ht="24.95" customHeight="1" x14ac:dyDescent="0.2">
      <c r="A54" s="196"/>
      <c r="B54" s="214"/>
      <c r="C54" s="155" t="s">
        <v>8</v>
      </c>
      <c r="D54" s="155">
        <v>534122121</v>
      </c>
      <c r="E54" s="155">
        <v>43279390</v>
      </c>
      <c r="F54" s="155">
        <v>577401511</v>
      </c>
      <c r="G54" s="155">
        <v>556260343</v>
      </c>
    </row>
    <row r="55" spans="1:7" ht="24.95" customHeight="1" x14ac:dyDescent="0.2">
      <c r="A55" s="194">
        <v>24</v>
      </c>
      <c r="B55" s="213" t="s">
        <v>103</v>
      </c>
      <c r="C55" s="14" t="s">
        <v>14</v>
      </c>
      <c r="D55" s="58">
        <v>3811950</v>
      </c>
      <c r="E55" s="58">
        <v>181000</v>
      </c>
      <c r="F55" s="58">
        <v>3992950</v>
      </c>
      <c r="G55" s="58">
        <v>3811950</v>
      </c>
    </row>
    <row r="56" spans="1:7" ht="24.95" customHeight="1" x14ac:dyDescent="0.2">
      <c r="A56" s="195"/>
      <c r="B56" s="219"/>
      <c r="C56" s="10" t="s">
        <v>13</v>
      </c>
      <c r="D56" s="44">
        <v>5760000</v>
      </c>
      <c r="E56" s="44">
        <v>3080000</v>
      </c>
      <c r="F56" s="44">
        <v>8840000</v>
      </c>
      <c r="G56" s="44">
        <v>5760000</v>
      </c>
    </row>
    <row r="57" spans="1:7" ht="24.95" customHeight="1" x14ac:dyDescent="0.2">
      <c r="A57" s="196"/>
      <c r="B57" s="214"/>
      <c r="C57" s="155" t="s">
        <v>8</v>
      </c>
      <c r="D57" s="155">
        <v>9571950</v>
      </c>
      <c r="E57" s="155">
        <v>3261000</v>
      </c>
      <c r="F57" s="155">
        <v>12832950</v>
      </c>
      <c r="G57" s="155">
        <v>9571950</v>
      </c>
    </row>
    <row r="58" spans="1:7" ht="24.95" customHeight="1" x14ac:dyDescent="0.2">
      <c r="A58" s="194">
        <v>25</v>
      </c>
      <c r="B58" s="213" t="s">
        <v>104</v>
      </c>
      <c r="C58" s="14" t="s">
        <v>14</v>
      </c>
      <c r="D58" s="58">
        <v>877700</v>
      </c>
      <c r="E58" s="58">
        <v>0</v>
      </c>
      <c r="F58" s="58">
        <v>877700</v>
      </c>
      <c r="G58" s="58">
        <v>877700</v>
      </c>
    </row>
    <row r="59" spans="1:7" ht="24.95" customHeight="1" x14ac:dyDescent="0.2">
      <c r="A59" s="196"/>
      <c r="B59" s="214"/>
      <c r="C59" s="155" t="s">
        <v>8</v>
      </c>
      <c r="D59" s="155">
        <v>877700</v>
      </c>
      <c r="E59" s="155">
        <v>0</v>
      </c>
      <c r="F59" s="155">
        <v>877700</v>
      </c>
      <c r="G59" s="155">
        <v>877700</v>
      </c>
    </row>
    <row r="60" spans="1:7" ht="24.95" customHeight="1" x14ac:dyDescent="0.2">
      <c r="A60" s="194">
        <v>27</v>
      </c>
      <c r="B60" s="213" t="s">
        <v>105</v>
      </c>
      <c r="C60" s="14" t="s">
        <v>14</v>
      </c>
      <c r="D60" s="58">
        <v>11341250</v>
      </c>
      <c r="E60" s="58">
        <v>0</v>
      </c>
      <c r="F60" s="58">
        <v>11341250</v>
      </c>
      <c r="G60" s="58">
        <v>11341250</v>
      </c>
    </row>
    <row r="61" spans="1:7" ht="24.95" customHeight="1" x14ac:dyDescent="0.2">
      <c r="A61" s="195"/>
      <c r="B61" s="219"/>
      <c r="C61" s="10" t="s">
        <v>13</v>
      </c>
      <c r="D61" s="44">
        <v>36707803</v>
      </c>
      <c r="E61" s="44">
        <v>6993919</v>
      </c>
      <c r="F61" s="44">
        <v>43701722</v>
      </c>
      <c r="G61" s="44">
        <v>32882157</v>
      </c>
    </row>
    <row r="62" spans="1:7" ht="24.95" customHeight="1" x14ac:dyDescent="0.2">
      <c r="A62" s="196"/>
      <c r="B62" s="214"/>
      <c r="C62" s="155" t="s">
        <v>8</v>
      </c>
      <c r="D62" s="155">
        <v>48049053</v>
      </c>
      <c r="E62" s="155">
        <v>6993919</v>
      </c>
      <c r="F62" s="155">
        <v>55042972</v>
      </c>
      <c r="G62" s="155">
        <v>44223407</v>
      </c>
    </row>
    <row r="63" spans="1:7" ht="24.95" customHeight="1" x14ac:dyDescent="0.2">
      <c r="A63" s="194">
        <v>28</v>
      </c>
      <c r="B63" s="213" t="s">
        <v>106</v>
      </c>
      <c r="C63" s="14" t="s">
        <v>13</v>
      </c>
      <c r="D63" s="58">
        <v>53933365</v>
      </c>
      <c r="E63" s="58">
        <v>2117281</v>
      </c>
      <c r="F63" s="58">
        <v>56050646</v>
      </c>
      <c r="G63" s="58">
        <v>51941555</v>
      </c>
    </row>
    <row r="64" spans="1:7" ht="24.95" customHeight="1" x14ac:dyDescent="0.2">
      <c r="A64" s="196"/>
      <c r="B64" s="214"/>
      <c r="C64" s="155" t="s">
        <v>8</v>
      </c>
      <c r="D64" s="155">
        <v>53933365</v>
      </c>
      <c r="E64" s="155">
        <v>2117281</v>
      </c>
      <c r="F64" s="155">
        <v>56050646</v>
      </c>
      <c r="G64" s="155">
        <v>51941555</v>
      </c>
    </row>
    <row r="65" spans="1:10" ht="24.95" customHeight="1" x14ac:dyDescent="0.2">
      <c r="A65" s="194">
        <v>29</v>
      </c>
      <c r="B65" s="213" t="s">
        <v>107</v>
      </c>
      <c r="C65" s="14" t="s">
        <v>14</v>
      </c>
      <c r="D65" s="58">
        <v>1458000</v>
      </c>
      <c r="E65" s="58">
        <v>0</v>
      </c>
      <c r="F65" s="58">
        <v>1458000</v>
      </c>
      <c r="G65" s="58">
        <v>1458000</v>
      </c>
    </row>
    <row r="66" spans="1:10" ht="24.95" customHeight="1" x14ac:dyDescent="0.2">
      <c r="A66" s="195"/>
      <c r="B66" s="219"/>
      <c r="C66" s="10" t="s">
        <v>13</v>
      </c>
      <c r="D66" s="44">
        <v>112499000</v>
      </c>
      <c r="E66" s="44">
        <v>7008219</v>
      </c>
      <c r="F66" s="44">
        <v>119507219</v>
      </c>
      <c r="G66" s="44">
        <v>66894000</v>
      </c>
    </row>
    <row r="67" spans="1:10" ht="24.95" customHeight="1" x14ac:dyDescent="0.2">
      <c r="A67" s="196"/>
      <c r="B67" s="214"/>
      <c r="C67" s="155" t="s">
        <v>8</v>
      </c>
      <c r="D67" s="155">
        <v>113957000</v>
      </c>
      <c r="E67" s="155">
        <v>7008219</v>
      </c>
      <c r="F67" s="155">
        <v>120965219</v>
      </c>
      <c r="G67" s="155">
        <v>68352000</v>
      </c>
    </row>
    <row r="68" spans="1:10" ht="24.95" customHeight="1" x14ac:dyDescent="0.2">
      <c r="A68" s="194">
        <v>31</v>
      </c>
      <c r="B68" s="205" t="s">
        <v>108</v>
      </c>
      <c r="C68" s="14" t="s">
        <v>14</v>
      </c>
      <c r="D68" s="58">
        <v>206449</v>
      </c>
      <c r="E68" s="58">
        <v>0</v>
      </c>
      <c r="F68" s="58">
        <v>206449</v>
      </c>
      <c r="G68" s="58">
        <v>204735</v>
      </c>
    </row>
    <row r="69" spans="1:10" ht="24.95" customHeight="1" x14ac:dyDescent="0.2">
      <c r="A69" s="195"/>
      <c r="B69" s="206"/>
      <c r="C69" s="10" t="s">
        <v>13</v>
      </c>
      <c r="D69" s="44">
        <v>29205</v>
      </c>
      <c r="E69" s="44">
        <v>0</v>
      </c>
      <c r="F69" s="44">
        <v>29205</v>
      </c>
      <c r="G69" s="44">
        <v>29205</v>
      </c>
    </row>
    <row r="70" spans="1:10" ht="24.95" customHeight="1" x14ac:dyDescent="0.2">
      <c r="A70" s="196"/>
      <c r="B70" s="207"/>
      <c r="C70" s="155" t="s">
        <v>8</v>
      </c>
      <c r="D70" s="155">
        <v>235654</v>
      </c>
      <c r="E70" s="155">
        <v>0</v>
      </c>
      <c r="F70" s="155">
        <v>235654</v>
      </c>
      <c r="G70" s="155">
        <v>233940</v>
      </c>
    </row>
    <row r="71" spans="1:10" ht="24.95" customHeight="1" x14ac:dyDescent="0.2">
      <c r="A71" s="220" t="s">
        <v>26</v>
      </c>
      <c r="B71" s="220"/>
      <c r="C71" s="155"/>
      <c r="D71" s="155">
        <f>SUM(D22:D70)/2+SUM(D4:D17)/2</f>
        <v>5966001879</v>
      </c>
      <c r="E71" s="155">
        <f t="shared" ref="E71:G71" si="2">E70+E67+E64+E62+E59+E57+E54+E50+E45+E41+E37+E33+E28+E25+E23+E17+E15+E13+E10+E6</f>
        <v>750807838</v>
      </c>
      <c r="F71" s="155">
        <f t="shared" si="2"/>
        <v>6716809717</v>
      </c>
      <c r="G71" s="155">
        <f t="shared" si="2"/>
        <v>6069670783</v>
      </c>
      <c r="H71" s="155"/>
      <c r="I71" s="155"/>
      <c r="J71" s="155"/>
    </row>
    <row r="72" spans="1:10" ht="15.75" x14ac:dyDescent="0.2">
      <c r="D72" s="63"/>
      <c r="E72" s="63"/>
      <c r="F72" s="63"/>
      <c r="G72" s="63"/>
      <c r="H72" s="60"/>
    </row>
    <row r="73" spans="1:10" s="60" customFormat="1" x14ac:dyDescent="0.2">
      <c r="B73" s="145"/>
      <c r="C73" s="61"/>
      <c r="D73" s="66"/>
      <c r="E73" s="66"/>
      <c r="F73" s="66"/>
      <c r="G73" s="66"/>
    </row>
  </sheetData>
  <mergeCells count="51">
    <mergeCell ref="B68:B70"/>
    <mergeCell ref="B55:B57"/>
    <mergeCell ref="B58:B59"/>
    <mergeCell ref="B60:B62"/>
    <mergeCell ref="B63:B64"/>
    <mergeCell ref="B65:B67"/>
    <mergeCell ref="B46:B50"/>
    <mergeCell ref="B51:B54"/>
    <mergeCell ref="D20:D21"/>
    <mergeCell ref="E20:E21"/>
    <mergeCell ref="F20:F21"/>
    <mergeCell ref="C20:C21"/>
    <mergeCell ref="B42:B45"/>
    <mergeCell ref="B29:B33"/>
    <mergeCell ref="B26:B28"/>
    <mergeCell ref="B34:B37"/>
    <mergeCell ref="B24:B25"/>
    <mergeCell ref="B1:G1"/>
    <mergeCell ref="B38:B41"/>
    <mergeCell ref="B18:G18"/>
    <mergeCell ref="B4:B6"/>
    <mergeCell ref="B14:B15"/>
    <mergeCell ref="B16:B17"/>
    <mergeCell ref="B22:B23"/>
    <mergeCell ref="G20:G21"/>
    <mergeCell ref="A58:A59"/>
    <mergeCell ref="A60:A62"/>
    <mergeCell ref="A63:A64"/>
    <mergeCell ref="A65:A67"/>
    <mergeCell ref="A68:A70"/>
    <mergeCell ref="A38:A41"/>
    <mergeCell ref="A42:A45"/>
    <mergeCell ref="A46:A50"/>
    <mergeCell ref="A51:A54"/>
    <mergeCell ref="A55:A57"/>
    <mergeCell ref="A71:B71"/>
    <mergeCell ref="B7:B10"/>
    <mergeCell ref="B11:B13"/>
    <mergeCell ref="A2:B2"/>
    <mergeCell ref="A3:B3"/>
    <mergeCell ref="A20:B21"/>
    <mergeCell ref="A4:A6"/>
    <mergeCell ref="A7:A10"/>
    <mergeCell ref="A11:A13"/>
    <mergeCell ref="A14:A15"/>
    <mergeCell ref="A16:A17"/>
    <mergeCell ref="A22:A23"/>
    <mergeCell ref="A24:A25"/>
    <mergeCell ref="A26:A28"/>
    <mergeCell ref="A29:A33"/>
    <mergeCell ref="A34:A37"/>
  </mergeCells>
  <printOptions horizontalCentered="1" verticalCentered="1"/>
  <pageMargins left="0.7" right="0.7" top="0.75" bottom="0.75" header="0.3" footer="0.3"/>
  <pageSetup firstPageNumber="15" orientation="landscape" useFirstPageNumber="1" r:id="rId1"/>
  <rowBreaks count="4" manualBreakCount="4">
    <brk id="17" max="16383" man="1"/>
    <brk id="33" max="6" man="1"/>
    <brk id="45" max="6" man="1"/>
    <brk id="57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H82"/>
  <sheetViews>
    <sheetView rightToLeft="1" view="pageBreakPreview" topLeftCell="A66" zoomScaleNormal="100" zoomScaleSheetLayoutView="100" workbookViewId="0">
      <selection activeCell="B75" sqref="B75"/>
    </sheetView>
  </sheetViews>
  <sheetFormatPr defaultColWidth="8.7109375" defaultRowHeight="15.75" zeroHeight="1" x14ac:dyDescent="0.25"/>
  <cols>
    <col min="1" max="1" width="4" style="71" customWidth="1"/>
    <col min="2" max="2" width="38.28515625" style="71" customWidth="1"/>
    <col min="3" max="3" width="11" style="69" customWidth="1"/>
    <col min="4" max="4" width="18.7109375" customWidth="1"/>
    <col min="5" max="5" width="19.85546875" customWidth="1"/>
    <col min="6" max="6" width="22.7109375" customWidth="1"/>
    <col min="7" max="7" width="17.5703125" hidden="1" customWidth="1"/>
    <col min="8" max="8" width="18" customWidth="1"/>
    <col min="9" max="16384" width="8.7109375" style="11"/>
  </cols>
  <sheetData>
    <row r="1" spans="1:8" ht="24.95" customHeight="1" x14ac:dyDescent="0.2">
      <c r="A1" s="11"/>
      <c r="B1" s="136" t="s">
        <v>73</v>
      </c>
      <c r="C1" s="136"/>
      <c r="D1" s="136"/>
      <c r="E1" s="136"/>
      <c r="F1" s="136"/>
      <c r="G1" s="136"/>
      <c r="H1" s="136"/>
    </row>
    <row r="2" spans="1:8" ht="21.75" customHeight="1" x14ac:dyDescent="0.2">
      <c r="A2" s="228" t="s">
        <v>56</v>
      </c>
      <c r="B2" s="228"/>
      <c r="C2" s="68"/>
      <c r="D2" s="28"/>
      <c r="E2" s="28"/>
      <c r="F2" s="28"/>
      <c r="G2" s="28"/>
      <c r="H2" s="20"/>
    </row>
    <row r="3" spans="1:8" ht="17.100000000000001" customHeight="1" x14ac:dyDescent="0.2">
      <c r="A3" s="224" t="s">
        <v>3</v>
      </c>
      <c r="B3" s="225"/>
      <c r="C3" s="232" t="s">
        <v>2</v>
      </c>
      <c r="D3" s="230" t="s">
        <v>44</v>
      </c>
      <c r="E3" s="230"/>
      <c r="F3" s="230"/>
      <c r="G3" s="161" t="s">
        <v>45</v>
      </c>
      <c r="H3" s="204" t="s">
        <v>23</v>
      </c>
    </row>
    <row r="4" spans="1:8" ht="32.25" customHeight="1" x14ac:dyDescent="0.2">
      <c r="A4" s="226"/>
      <c r="B4" s="227"/>
      <c r="C4" s="233"/>
      <c r="D4" s="157" t="s">
        <v>46</v>
      </c>
      <c r="E4" s="157" t="s">
        <v>47</v>
      </c>
      <c r="F4" s="157" t="s">
        <v>21</v>
      </c>
      <c r="G4" s="157" t="s">
        <v>22</v>
      </c>
      <c r="H4" s="204"/>
    </row>
    <row r="5" spans="1:8" ht="24.95" customHeight="1" x14ac:dyDescent="0.2">
      <c r="A5" s="194">
        <v>8</v>
      </c>
      <c r="B5" s="205" t="s">
        <v>89</v>
      </c>
      <c r="C5" s="102" t="s">
        <v>12</v>
      </c>
      <c r="D5" s="65">
        <v>50772</v>
      </c>
      <c r="E5" s="65">
        <v>1950</v>
      </c>
      <c r="F5" s="65">
        <v>97781</v>
      </c>
      <c r="G5" s="65">
        <v>28695</v>
      </c>
      <c r="H5" s="47">
        <v>179198</v>
      </c>
    </row>
    <row r="6" spans="1:8" ht="24.95" customHeight="1" x14ac:dyDescent="0.2">
      <c r="A6" s="195"/>
      <c r="B6" s="206"/>
      <c r="C6" s="103" t="s">
        <v>13</v>
      </c>
      <c r="D6" s="59">
        <v>854280</v>
      </c>
      <c r="E6" s="59">
        <v>14159</v>
      </c>
      <c r="F6" s="59">
        <v>292481</v>
      </c>
      <c r="G6" s="59">
        <v>452175</v>
      </c>
      <c r="H6" s="46">
        <v>1613095</v>
      </c>
    </row>
    <row r="7" spans="1:8" ht="24.95" customHeight="1" x14ac:dyDescent="0.2">
      <c r="A7" s="196"/>
      <c r="B7" s="207"/>
      <c r="C7" s="155" t="s">
        <v>8</v>
      </c>
      <c r="D7" s="155">
        <v>905052</v>
      </c>
      <c r="E7" s="155">
        <v>16109</v>
      </c>
      <c r="F7" s="155">
        <v>390262</v>
      </c>
      <c r="G7" s="155">
        <v>480870</v>
      </c>
      <c r="H7" s="155">
        <v>1792293</v>
      </c>
    </row>
    <row r="8" spans="1:8" ht="24.95" customHeight="1" x14ac:dyDescent="0.2">
      <c r="A8" s="194">
        <v>10</v>
      </c>
      <c r="B8" s="205" t="s">
        <v>90</v>
      </c>
      <c r="C8" s="102" t="s">
        <v>14</v>
      </c>
      <c r="D8" s="65">
        <v>883238688</v>
      </c>
      <c r="E8" s="65">
        <v>60650684</v>
      </c>
      <c r="F8" s="65">
        <v>63716831</v>
      </c>
      <c r="G8" s="65">
        <v>17468450</v>
      </c>
      <c r="H8" s="47">
        <v>1025074653</v>
      </c>
    </row>
    <row r="9" spans="1:8" ht="24.95" customHeight="1" x14ac:dyDescent="0.2">
      <c r="A9" s="195"/>
      <c r="B9" s="206"/>
      <c r="C9" s="103" t="s">
        <v>13</v>
      </c>
      <c r="D9" s="59">
        <v>5471742</v>
      </c>
      <c r="E9" s="59">
        <v>1696930</v>
      </c>
      <c r="F9" s="59">
        <v>3498115</v>
      </c>
      <c r="G9" s="59">
        <v>1829085</v>
      </c>
      <c r="H9" s="46">
        <v>12495872</v>
      </c>
    </row>
    <row r="10" spans="1:8" ht="24.95" customHeight="1" x14ac:dyDescent="0.2">
      <c r="A10" s="195"/>
      <c r="B10" s="206"/>
      <c r="C10" s="103" t="s">
        <v>67</v>
      </c>
      <c r="D10" s="59">
        <v>1141156</v>
      </c>
      <c r="E10" s="59">
        <v>147035</v>
      </c>
      <c r="F10" s="59">
        <v>118660</v>
      </c>
      <c r="G10" s="59">
        <v>746434</v>
      </c>
      <c r="H10" s="46">
        <v>2153285</v>
      </c>
    </row>
    <row r="11" spans="1:8" ht="24.95" customHeight="1" x14ac:dyDescent="0.2">
      <c r="A11" s="196"/>
      <c r="B11" s="207"/>
      <c r="C11" s="155" t="s">
        <v>8</v>
      </c>
      <c r="D11" s="155">
        <v>889851586</v>
      </c>
      <c r="E11" s="155">
        <v>62494649</v>
      </c>
      <c r="F11" s="155">
        <v>67333606</v>
      </c>
      <c r="G11" s="155">
        <v>20043969</v>
      </c>
      <c r="H11" s="155">
        <v>1039723810</v>
      </c>
    </row>
    <row r="12" spans="1:8" ht="24.95" customHeight="1" x14ac:dyDescent="0.2">
      <c r="A12" s="201">
        <v>11</v>
      </c>
      <c r="B12" s="208" t="s">
        <v>91</v>
      </c>
      <c r="C12" s="102" t="s">
        <v>14</v>
      </c>
      <c r="D12" s="65">
        <v>41819113</v>
      </c>
      <c r="E12" s="65">
        <v>55539643</v>
      </c>
      <c r="F12" s="65">
        <v>13439499</v>
      </c>
      <c r="G12" s="65">
        <v>8691236</v>
      </c>
      <c r="H12" s="47">
        <v>119489491</v>
      </c>
    </row>
    <row r="13" spans="1:8" ht="24.95" customHeight="1" x14ac:dyDescent="0.2">
      <c r="A13" s="203"/>
      <c r="B13" s="209"/>
      <c r="C13" s="103" t="s">
        <v>67</v>
      </c>
      <c r="D13" s="59">
        <v>80235620</v>
      </c>
      <c r="E13" s="59">
        <v>109497867</v>
      </c>
      <c r="F13" s="59">
        <v>14156011</v>
      </c>
      <c r="G13" s="59">
        <v>31405856</v>
      </c>
      <c r="H13" s="46">
        <v>235295354</v>
      </c>
    </row>
    <row r="14" spans="1:8" ht="24.95" customHeight="1" x14ac:dyDescent="0.2">
      <c r="A14" s="202"/>
      <c r="B14" s="210"/>
      <c r="C14" s="155" t="s">
        <v>8</v>
      </c>
      <c r="D14" s="155">
        <v>122054733</v>
      </c>
      <c r="E14" s="155">
        <v>165037510</v>
      </c>
      <c r="F14" s="155">
        <v>27595510</v>
      </c>
      <c r="G14" s="155">
        <v>40097092</v>
      </c>
      <c r="H14" s="155">
        <v>354784845</v>
      </c>
    </row>
    <row r="15" spans="1:8" ht="24.95" customHeight="1" x14ac:dyDescent="0.2">
      <c r="A15" s="201">
        <v>13</v>
      </c>
      <c r="B15" s="208" t="s">
        <v>92</v>
      </c>
      <c r="C15" s="92" t="s">
        <v>13</v>
      </c>
      <c r="D15" s="90">
        <v>7402476</v>
      </c>
      <c r="E15" s="90">
        <v>28834</v>
      </c>
      <c r="F15" s="90">
        <v>1018500</v>
      </c>
      <c r="G15" s="90">
        <v>1185684</v>
      </c>
      <c r="H15" s="58">
        <v>9635494</v>
      </c>
    </row>
    <row r="16" spans="1:8" ht="24.95" customHeight="1" x14ac:dyDescent="0.2">
      <c r="A16" s="202"/>
      <c r="B16" s="210"/>
      <c r="C16" s="155" t="s">
        <v>8</v>
      </c>
      <c r="D16" s="155">
        <v>7402476</v>
      </c>
      <c r="E16" s="155">
        <v>28834</v>
      </c>
      <c r="F16" s="155">
        <v>1018500</v>
      </c>
      <c r="G16" s="155">
        <v>1185684</v>
      </c>
      <c r="H16" s="155">
        <v>9635494</v>
      </c>
    </row>
    <row r="17" spans="1:8" ht="24.95" customHeight="1" x14ac:dyDescent="0.2">
      <c r="A17" s="194">
        <v>14</v>
      </c>
      <c r="B17" s="205" t="s">
        <v>93</v>
      </c>
      <c r="C17" s="102" t="s">
        <v>13</v>
      </c>
      <c r="D17" s="65">
        <v>343991</v>
      </c>
      <c r="E17" s="65">
        <v>8655</v>
      </c>
      <c r="F17" s="65">
        <v>113771</v>
      </c>
      <c r="G17" s="65">
        <v>117411</v>
      </c>
      <c r="H17" s="47">
        <v>583828</v>
      </c>
    </row>
    <row r="18" spans="1:8" ht="24.95" customHeight="1" x14ac:dyDescent="0.2">
      <c r="A18" s="196"/>
      <c r="B18" s="207"/>
      <c r="C18" s="155" t="s">
        <v>8</v>
      </c>
      <c r="D18" s="155">
        <v>343991</v>
      </c>
      <c r="E18" s="155">
        <v>8655</v>
      </c>
      <c r="F18" s="155">
        <v>113771</v>
      </c>
      <c r="G18" s="155">
        <v>117411</v>
      </c>
      <c r="H18" s="155">
        <v>583828</v>
      </c>
    </row>
    <row r="19" spans="1:8" ht="24.95" customHeight="1" x14ac:dyDescent="0.2">
      <c r="A19" s="11"/>
      <c r="B19" s="229" t="s">
        <v>73</v>
      </c>
      <c r="C19" s="229"/>
      <c r="D19" s="229"/>
      <c r="E19" s="229"/>
      <c r="F19" s="229"/>
      <c r="G19" s="229"/>
      <c r="H19" s="229"/>
    </row>
    <row r="20" spans="1:8" ht="24.95" customHeight="1" x14ac:dyDescent="0.2">
      <c r="A20" s="228" t="s">
        <v>72</v>
      </c>
      <c r="B20" s="228"/>
      <c r="C20" s="104"/>
      <c r="D20" s="105"/>
      <c r="E20" s="105"/>
      <c r="F20" s="105"/>
      <c r="G20" s="105"/>
      <c r="H20" s="105"/>
    </row>
    <row r="21" spans="1:8" ht="24.95" customHeight="1" x14ac:dyDescent="0.2">
      <c r="A21" s="224" t="s">
        <v>3</v>
      </c>
      <c r="B21" s="225"/>
      <c r="C21" s="231" t="s">
        <v>2</v>
      </c>
      <c r="D21" s="230" t="s">
        <v>44</v>
      </c>
      <c r="E21" s="230"/>
      <c r="F21" s="230"/>
      <c r="G21" s="162" t="s">
        <v>45</v>
      </c>
      <c r="H21" s="215" t="s">
        <v>23</v>
      </c>
    </row>
    <row r="22" spans="1:8" ht="31.5" customHeight="1" x14ac:dyDescent="0.2">
      <c r="A22" s="226"/>
      <c r="B22" s="227"/>
      <c r="C22" s="231"/>
      <c r="D22" s="157" t="s">
        <v>46</v>
      </c>
      <c r="E22" s="157" t="s">
        <v>47</v>
      </c>
      <c r="F22" s="157" t="s">
        <v>21</v>
      </c>
      <c r="G22" s="163" t="s">
        <v>22</v>
      </c>
      <c r="H22" s="216"/>
    </row>
    <row r="23" spans="1:8" ht="24.95" customHeight="1" x14ac:dyDescent="0.2">
      <c r="A23" s="201">
        <v>15</v>
      </c>
      <c r="B23" s="217" t="s">
        <v>94</v>
      </c>
      <c r="C23" s="45" t="s">
        <v>13</v>
      </c>
      <c r="D23" s="58">
        <v>862722</v>
      </c>
      <c r="E23" s="58">
        <v>50973</v>
      </c>
      <c r="F23" s="58">
        <v>577313</v>
      </c>
      <c r="G23" s="58">
        <v>851394</v>
      </c>
      <c r="H23" s="47">
        <v>2342402</v>
      </c>
    </row>
    <row r="24" spans="1:8" ht="24.95" customHeight="1" x14ac:dyDescent="0.2">
      <c r="A24" s="202"/>
      <c r="B24" s="218"/>
      <c r="C24" s="155" t="s">
        <v>8</v>
      </c>
      <c r="D24" s="155">
        <v>862722</v>
      </c>
      <c r="E24" s="155">
        <v>50973</v>
      </c>
      <c r="F24" s="155">
        <v>577313</v>
      </c>
      <c r="G24" s="155">
        <v>851394</v>
      </c>
      <c r="H24" s="155">
        <v>2342402</v>
      </c>
    </row>
    <row r="25" spans="1:8" ht="24.95" customHeight="1" x14ac:dyDescent="0.2">
      <c r="A25" s="194">
        <v>16</v>
      </c>
      <c r="B25" s="213" t="s">
        <v>109</v>
      </c>
      <c r="C25" s="45" t="s">
        <v>14</v>
      </c>
      <c r="D25" s="58">
        <v>331333</v>
      </c>
      <c r="E25" s="58">
        <v>0</v>
      </c>
      <c r="F25" s="58">
        <v>78150</v>
      </c>
      <c r="G25" s="58">
        <v>30380</v>
      </c>
      <c r="H25" s="47">
        <v>439863</v>
      </c>
    </row>
    <row r="26" spans="1:8" ht="24.95" customHeight="1" x14ac:dyDescent="0.2">
      <c r="A26" s="196"/>
      <c r="B26" s="214"/>
      <c r="C26" s="155" t="s">
        <v>8</v>
      </c>
      <c r="D26" s="155">
        <v>331333</v>
      </c>
      <c r="E26" s="155">
        <v>0</v>
      </c>
      <c r="F26" s="155">
        <v>78150</v>
      </c>
      <c r="G26" s="155">
        <v>30380</v>
      </c>
      <c r="H26" s="155">
        <v>439863</v>
      </c>
    </row>
    <row r="27" spans="1:8" ht="24.95" customHeight="1" x14ac:dyDescent="0.2">
      <c r="A27" s="194">
        <v>17</v>
      </c>
      <c r="B27" s="213" t="s">
        <v>96</v>
      </c>
      <c r="C27" s="45" t="s">
        <v>67</v>
      </c>
      <c r="D27" s="58">
        <v>2733</v>
      </c>
      <c r="E27" s="58">
        <v>900</v>
      </c>
      <c r="F27" s="58">
        <v>10325</v>
      </c>
      <c r="G27" s="58">
        <v>2925</v>
      </c>
      <c r="H27" s="47">
        <v>16883</v>
      </c>
    </row>
    <row r="28" spans="1:8" ht="24.95" customHeight="1" x14ac:dyDescent="0.2">
      <c r="A28" s="195"/>
      <c r="B28" s="219"/>
      <c r="C28" s="16" t="s">
        <v>14</v>
      </c>
      <c r="D28" s="44">
        <v>671334</v>
      </c>
      <c r="E28" s="44">
        <v>0</v>
      </c>
      <c r="F28" s="44">
        <v>38023</v>
      </c>
      <c r="G28" s="44">
        <v>23312</v>
      </c>
      <c r="H28" s="46">
        <v>732669</v>
      </c>
    </row>
    <row r="29" spans="1:8" ht="24.95" customHeight="1" x14ac:dyDescent="0.2">
      <c r="A29" s="196"/>
      <c r="B29" s="214"/>
      <c r="C29" s="155" t="s">
        <v>8</v>
      </c>
      <c r="D29" s="155">
        <v>674067</v>
      </c>
      <c r="E29" s="155">
        <v>900</v>
      </c>
      <c r="F29" s="155">
        <v>48348</v>
      </c>
      <c r="G29" s="155">
        <v>26237</v>
      </c>
      <c r="H29" s="155">
        <v>749552</v>
      </c>
    </row>
    <row r="30" spans="1:8" ht="24.95" customHeight="1" x14ac:dyDescent="0.2">
      <c r="A30" s="194">
        <v>18</v>
      </c>
      <c r="B30" s="213" t="s">
        <v>97</v>
      </c>
      <c r="C30" s="45" t="s">
        <v>12</v>
      </c>
      <c r="D30" s="58">
        <v>45534</v>
      </c>
      <c r="E30" s="58">
        <v>21431</v>
      </c>
      <c r="F30" s="58">
        <v>9142</v>
      </c>
      <c r="G30" s="58">
        <v>16944</v>
      </c>
      <c r="H30" s="47">
        <v>93051</v>
      </c>
    </row>
    <row r="31" spans="1:8" ht="24.95" customHeight="1" x14ac:dyDescent="0.2">
      <c r="A31" s="195"/>
      <c r="B31" s="219"/>
      <c r="C31" s="16" t="s">
        <v>14</v>
      </c>
      <c r="D31" s="44">
        <v>157199</v>
      </c>
      <c r="E31" s="44">
        <v>38900</v>
      </c>
      <c r="F31" s="44">
        <v>73743</v>
      </c>
      <c r="G31" s="44">
        <v>103280</v>
      </c>
      <c r="H31" s="46">
        <v>373122</v>
      </c>
    </row>
    <row r="32" spans="1:8" ht="24.95" customHeight="1" x14ac:dyDescent="0.2">
      <c r="A32" s="195"/>
      <c r="B32" s="219"/>
      <c r="C32" s="16" t="s">
        <v>13</v>
      </c>
      <c r="D32" s="44">
        <v>357624</v>
      </c>
      <c r="E32" s="44">
        <v>8178</v>
      </c>
      <c r="F32" s="44">
        <v>117644</v>
      </c>
      <c r="G32" s="44">
        <v>23678</v>
      </c>
      <c r="H32" s="46">
        <v>507124</v>
      </c>
    </row>
    <row r="33" spans="1:8" ht="24.95" customHeight="1" x14ac:dyDescent="0.2">
      <c r="A33" s="195"/>
      <c r="B33" s="219"/>
      <c r="C33" s="16" t="s">
        <v>67</v>
      </c>
      <c r="D33" s="44">
        <v>218298</v>
      </c>
      <c r="E33" s="44">
        <v>0</v>
      </c>
      <c r="F33" s="44">
        <v>51910</v>
      </c>
      <c r="G33" s="44">
        <v>56775</v>
      </c>
      <c r="H33" s="46">
        <v>326983</v>
      </c>
    </row>
    <row r="34" spans="1:8" ht="24.95" customHeight="1" x14ac:dyDescent="0.2">
      <c r="A34" s="196"/>
      <c r="B34" s="214"/>
      <c r="C34" s="155" t="s">
        <v>8</v>
      </c>
      <c r="D34" s="155">
        <v>778655</v>
      </c>
      <c r="E34" s="155">
        <v>68509</v>
      </c>
      <c r="F34" s="155">
        <v>252439</v>
      </c>
      <c r="G34" s="155">
        <v>200677</v>
      </c>
      <c r="H34" s="155">
        <v>1300280</v>
      </c>
    </row>
    <row r="35" spans="1:8" ht="24.95" customHeight="1" x14ac:dyDescent="0.2">
      <c r="A35" s="194">
        <v>19</v>
      </c>
      <c r="B35" s="213" t="s">
        <v>98</v>
      </c>
      <c r="C35" s="45" t="s">
        <v>12</v>
      </c>
      <c r="D35" s="58">
        <v>7686269</v>
      </c>
      <c r="E35" s="58">
        <v>0</v>
      </c>
      <c r="F35" s="58">
        <v>2024121</v>
      </c>
      <c r="G35" s="58">
        <v>344090</v>
      </c>
      <c r="H35" s="47">
        <v>10054480</v>
      </c>
    </row>
    <row r="36" spans="1:8" ht="24.95" customHeight="1" x14ac:dyDescent="0.2">
      <c r="A36" s="195"/>
      <c r="B36" s="219"/>
      <c r="C36" s="16" t="s">
        <v>14</v>
      </c>
      <c r="D36" s="44">
        <v>43359372</v>
      </c>
      <c r="E36" s="44">
        <v>0</v>
      </c>
      <c r="F36" s="44">
        <v>4549440</v>
      </c>
      <c r="G36" s="44">
        <v>4111665</v>
      </c>
      <c r="H36" s="46">
        <v>52020477</v>
      </c>
    </row>
    <row r="37" spans="1:8" ht="24.95" customHeight="1" x14ac:dyDescent="0.2">
      <c r="A37" s="195"/>
      <c r="B37" s="219"/>
      <c r="C37" s="16" t="s">
        <v>13</v>
      </c>
      <c r="D37" s="44">
        <v>1252215463</v>
      </c>
      <c r="E37" s="44">
        <v>164614</v>
      </c>
      <c r="F37" s="44">
        <v>98678621</v>
      </c>
      <c r="G37" s="44">
        <v>106855187</v>
      </c>
      <c r="H37" s="46">
        <v>1457913885</v>
      </c>
    </row>
    <row r="38" spans="1:8" ht="24.95" customHeight="1" x14ac:dyDescent="0.2">
      <c r="A38" s="196"/>
      <c r="B38" s="214"/>
      <c r="C38" s="155" t="s">
        <v>8</v>
      </c>
      <c r="D38" s="155">
        <v>1303261104</v>
      </c>
      <c r="E38" s="155">
        <v>164614</v>
      </c>
      <c r="F38" s="155">
        <v>105252182</v>
      </c>
      <c r="G38" s="155">
        <v>111310942</v>
      </c>
      <c r="H38" s="155">
        <v>1519988842</v>
      </c>
    </row>
    <row r="39" spans="1:8" ht="24.95" customHeight="1" x14ac:dyDescent="0.2">
      <c r="A39" s="194">
        <v>20</v>
      </c>
      <c r="B39" s="213" t="s">
        <v>99</v>
      </c>
      <c r="C39" s="45" t="s">
        <v>12</v>
      </c>
      <c r="D39" s="58">
        <v>19200</v>
      </c>
      <c r="E39" s="58">
        <v>0</v>
      </c>
      <c r="F39" s="58">
        <v>75087</v>
      </c>
      <c r="G39" s="58">
        <v>53490</v>
      </c>
      <c r="H39" s="47">
        <v>147777</v>
      </c>
    </row>
    <row r="40" spans="1:8" ht="24.95" customHeight="1" x14ac:dyDescent="0.2">
      <c r="A40" s="195"/>
      <c r="B40" s="219"/>
      <c r="C40" s="16" t="s">
        <v>14</v>
      </c>
      <c r="D40" s="44">
        <v>9844211</v>
      </c>
      <c r="E40" s="44">
        <v>1356139</v>
      </c>
      <c r="F40" s="44">
        <v>574275</v>
      </c>
      <c r="G40" s="44">
        <v>193770</v>
      </c>
      <c r="H40" s="46">
        <v>11968395</v>
      </c>
    </row>
    <row r="41" spans="1:8" ht="24.95" customHeight="1" x14ac:dyDescent="0.2">
      <c r="A41" s="195"/>
      <c r="B41" s="219"/>
      <c r="C41" s="16" t="s">
        <v>13</v>
      </c>
      <c r="D41" s="44">
        <v>11520497</v>
      </c>
      <c r="E41" s="44">
        <v>4011184</v>
      </c>
      <c r="F41" s="44">
        <v>18792355</v>
      </c>
      <c r="G41" s="44">
        <v>5078192</v>
      </c>
      <c r="H41" s="46">
        <v>39402228</v>
      </c>
    </row>
    <row r="42" spans="1:8" ht="24.95" customHeight="1" x14ac:dyDescent="0.2">
      <c r="A42" s="196"/>
      <c r="B42" s="214"/>
      <c r="C42" s="155" t="s">
        <v>8</v>
      </c>
      <c r="D42" s="155">
        <v>21383908</v>
      </c>
      <c r="E42" s="155">
        <v>5367323</v>
      </c>
      <c r="F42" s="155">
        <v>19441717</v>
      </c>
      <c r="G42" s="155">
        <v>5325452</v>
      </c>
      <c r="H42" s="155">
        <v>51518400</v>
      </c>
    </row>
    <row r="43" spans="1:8" ht="24.95" customHeight="1" x14ac:dyDescent="0.2">
      <c r="A43" s="194">
        <v>21</v>
      </c>
      <c r="B43" s="213" t="s">
        <v>100</v>
      </c>
      <c r="C43" s="45" t="s">
        <v>14</v>
      </c>
      <c r="D43" s="58">
        <v>1580180</v>
      </c>
      <c r="E43" s="58">
        <v>1184840</v>
      </c>
      <c r="F43" s="58">
        <v>444910</v>
      </c>
      <c r="G43" s="58">
        <v>193660</v>
      </c>
      <c r="H43" s="47">
        <v>3403590</v>
      </c>
    </row>
    <row r="44" spans="1:8" ht="24.95" customHeight="1" x14ac:dyDescent="0.2">
      <c r="A44" s="195"/>
      <c r="B44" s="219"/>
      <c r="C44" s="16" t="s">
        <v>13</v>
      </c>
      <c r="D44" s="44">
        <v>20179531</v>
      </c>
      <c r="E44" s="44">
        <v>4149980</v>
      </c>
      <c r="F44" s="44">
        <v>2209480</v>
      </c>
      <c r="G44" s="44">
        <v>2215550</v>
      </c>
      <c r="H44" s="46">
        <v>28754541</v>
      </c>
    </row>
    <row r="45" spans="1:8" ht="24.95" customHeight="1" x14ac:dyDescent="0.2">
      <c r="A45" s="195"/>
      <c r="B45" s="219"/>
      <c r="C45" s="16" t="s">
        <v>67</v>
      </c>
      <c r="D45" s="44">
        <v>32818</v>
      </c>
      <c r="E45" s="44">
        <v>77493</v>
      </c>
      <c r="F45" s="44">
        <v>149451</v>
      </c>
      <c r="G45" s="44">
        <v>170632</v>
      </c>
      <c r="H45" s="46">
        <v>430394</v>
      </c>
    </row>
    <row r="46" spans="1:8" ht="24.95" customHeight="1" x14ac:dyDescent="0.2">
      <c r="A46" s="196"/>
      <c r="B46" s="214"/>
      <c r="C46" s="155" t="s">
        <v>8</v>
      </c>
      <c r="D46" s="155">
        <v>21792529</v>
      </c>
      <c r="E46" s="155">
        <v>5412313</v>
      </c>
      <c r="F46" s="155">
        <v>2803841</v>
      </c>
      <c r="G46" s="155">
        <v>2579842</v>
      </c>
      <c r="H46" s="155">
        <v>32588525</v>
      </c>
    </row>
    <row r="47" spans="1:8" ht="24.95" customHeight="1" x14ac:dyDescent="0.2">
      <c r="A47" s="194">
        <v>22</v>
      </c>
      <c r="B47" s="213" t="s">
        <v>101</v>
      </c>
      <c r="C47" s="45" t="s">
        <v>12</v>
      </c>
      <c r="D47" s="58">
        <v>62400</v>
      </c>
      <c r="E47" s="58">
        <v>0</v>
      </c>
      <c r="F47" s="58">
        <v>1250</v>
      </c>
      <c r="G47" s="58">
        <v>5000</v>
      </c>
      <c r="H47" s="47">
        <v>68650</v>
      </c>
    </row>
    <row r="48" spans="1:8" ht="24.95" customHeight="1" x14ac:dyDescent="0.2">
      <c r="A48" s="195"/>
      <c r="B48" s="219"/>
      <c r="C48" s="16" t="s">
        <v>14</v>
      </c>
      <c r="D48" s="44">
        <v>19175183</v>
      </c>
      <c r="E48" s="44">
        <v>451092</v>
      </c>
      <c r="F48" s="44">
        <v>1176168</v>
      </c>
      <c r="G48" s="44">
        <v>748957</v>
      </c>
      <c r="H48" s="46">
        <v>21551400</v>
      </c>
    </row>
    <row r="49" spans="1:8" ht="24.95" customHeight="1" x14ac:dyDescent="0.2">
      <c r="A49" s="195"/>
      <c r="B49" s="219"/>
      <c r="C49" s="16" t="s">
        <v>13</v>
      </c>
      <c r="D49" s="44">
        <v>3210</v>
      </c>
      <c r="E49" s="44">
        <v>0</v>
      </c>
      <c r="F49" s="44">
        <v>1500</v>
      </c>
      <c r="G49" s="44">
        <v>750</v>
      </c>
      <c r="H49" s="46">
        <v>5460</v>
      </c>
    </row>
    <row r="50" spans="1:8" ht="24.95" customHeight="1" x14ac:dyDescent="0.2">
      <c r="A50" s="195"/>
      <c r="B50" s="219"/>
      <c r="C50" s="16" t="s">
        <v>67</v>
      </c>
      <c r="D50" s="44">
        <v>51683</v>
      </c>
      <c r="E50" s="44">
        <v>0</v>
      </c>
      <c r="F50" s="44">
        <v>32019</v>
      </c>
      <c r="G50" s="44">
        <v>180703</v>
      </c>
      <c r="H50" s="46">
        <v>264405</v>
      </c>
    </row>
    <row r="51" spans="1:8" ht="24.95" customHeight="1" x14ac:dyDescent="0.2">
      <c r="A51" s="196"/>
      <c r="B51" s="214"/>
      <c r="C51" s="155" t="s">
        <v>8</v>
      </c>
      <c r="D51" s="155">
        <v>19292476</v>
      </c>
      <c r="E51" s="155">
        <v>451092</v>
      </c>
      <c r="F51" s="155">
        <v>1210937</v>
      </c>
      <c r="G51" s="155">
        <v>935410</v>
      </c>
      <c r="H51" s="155">
        <v>21889915</v>
      </c>
    </row>
    <row r="52" spans="1:8" ht="24.95" customHeight="1" x14ac:dyDescent="0.2">
      <c r="A52" s="194">
        <v>23</v>
      </c>
      <c r="B52" s="213" t="s">
        <v>102</v>
      </c>
      <c r="C52" s="45" t="s">
        <v>14</v>
      </c>
      <c r="D52" s="58">
        <v>51253680</v>
      </c>
      <c r="E52" s="58">
        <v>5080960</v>
      </c>
      <c r="F52" s="58">
        <v>124011811</v>
      </c>
      <c r="G52" s="58">
        <v>28793549</v>
      </c>
      <c r="H52" s="47">
        <v>209140000</v>
      </c>
    </row>
    <row r="53" spans="1:8" ht="24.95" customHeight="1" x14ac:dyDescent="0.2">
      <c r="A53" s="195"/>
      <c r="B53" s="219"/>
      <c r="C53" s="16" t="s">
        <v>13</v>
      </c>
      <c r="D53" s="44">
        <v>8107417</v>
      </c>
      <c r="E53" s="44">
        <v>5034244</v>
      </c>
      <c r="F53" s="44">
        <v>49296032</v>
      </c>
      <c r="G53" s="44">
        <v>12575922</v>
      </c>
      <c r="H53" s="46">
        <v>75013615</v>
      </c>
    </row>
    <row r="54" spans="1:8" ht="24.95" customHeight="1" x14ac:dyDescent="0.2">
      <c r="A54" s="195"/>
      <c r="B54" s="219"/>
      <c r="C54" s="16" t="s">
        <v>67</v>
      </c>
      <c r="D54" s="44">
        <v>21158327</v>
      </c>
      <c r="E54" s="44">
        <v>1302744</v>
      </c>
      <c r="F54" s="44">
        <v>5720000</v>
      </c>
      <c r="G54" s="44">
        <v>471853</v>
      </c>
      <c r="H54" s="46">
        <v>28652924</v>
      </c>
    </row>
    <row r="55" spans="1:8" ht="24.95" customHeight="1" x14ac:dyDescent="0.2">
      <c r="A55" s="196"/>
      <c r="B55" s="214"/>
      <c r="C55" s="155" t="s">
        <v>8</v>
      </c>
      <c r="D55" s="155">
        <v>80519424</v>
      </c>
      <c r="E55" s="155">
        <v>11417948</v>
      </c>
      <c r="F55" s="155">
        <v>179027843</v>
      </c>
      <c r="G55" s="155">
        <v>41841324</v>
      </c>
      <c r="H55" s="155">
        <v>312806539</v>
      </c>
    </row>
    <row r="56" spans="1:8" ht="24.95" customHeight="1" x14ac:dyDescent="0.2">
      <c r="A56" s="194">
        <v>24</v>
      </c>
      <c r="B56" s="213" t="s">
        <v>103</v>
      </c>
      <c r="C56" s="45" t="s">
        <v>14</v>
      </c>
      <c r="D56" s="58">
        <v>1103202</v>
      </c>
      <c r="E56" s="58">
        <v>0</v>
      </c>
      <c r="F56" s="58">
        <v>477066</v>
      </c>
      <c r="G56" s="58">
        <v>239700</v>
      </c>
      <c r="H56" s="47">
        <v>1819968</v>
      </c>
    </row>
    <row r="57" spans="1:8" ht="24.95" customHeight="1" x14ac:dyDescent="0.2">
      <c r="A57" s="195"/>
      <c r="B57" s="219"/>
      <c r="C57" s="16" t="s">
        <v>13</v>
      </c>
      <c r="D57" s="44">
        <v>1343140</v>
      </c>
      <c r="E57" s="44">
        <v>32000</v>
      </c>
      <c r="F57" s="44">
        <v>330000</v>
      </c>
      <c r="G57" s="44">
        <v>270000</v>
      </c>
      <c r="H57" s="46">
        <v>1975140</v>
      </c>
    </row>
    <row r="58" spans="1:8" ht="24.95" customHeight="1" x14ac:dyDescent="0.2">
      <c r="A58" s="196"/>
      <c r="B58" s="214"/>
      <c r="C58" s="155" t="s">
        <v>8</v>
      </c>
      <c r="D58" s="155">
        <v>2446342</v>
      </c>
      <c r="E58" s="155">
        <v>32000</v>
      </c>
      <c r="F58" s="155">
        <v>807066</v>
      </c>
      <c r="G58" s="155">
        <v>509700</v>
      </c>
      <c r="H58" s="155">
        <v>3795108</v>
      </c>
    </row>
    <row r="59" spans="1:8" ht="24.95" customHeight="1" x14ac:dyDescent="0.2">
      <c r="A59" s="194">
        <v>25</v>
      </c>
      <c r="B59" s="213" t="s">
        <v>104</v>
      </c>
      <c r="C59" s="45" t="s">
        <v>14</v>
      </c>
      <c r="D59" s="58">
        <v>333387</v>
      </c>
      <c r="E59" s="58">
        <v>798</v>
      </c>
      <c r="F59" s="58">
        <v>94499</v>
      </c>
      <c r="G59" s="58">
        <v>118350</v>
      </c>
      <c r="H59" s="47">
        <v>547034</v>
      </c>
    </row>
    <row r="60" spans="1:8" ht="24.95" customHeight="1" x14ac:dyDescent="0.2">
      <c r="A60" s="196"/>
      <c r="B60" s="214"/>
      <c r="C60" s="155" t="s">
        <v>8</v>
      </c>
      <c r="D60" s="155">
        <v>333387</v>
      </c>
      <c r="E60" s="155">
        <v>798</v>
      </c>
      <c r="F60" s="155">
        <v>94499</v>
      </c>
      <c r="G60" s="155">
        <v>118350</v>
      </c>
      <c r="H60" s="155">
        <v>547034</v>
      </c>
    </row>
    <row r="61" spans="1:8" ht="24.95" customHeight="1" x14ac:dyDescent="0.2">
      <c r="A61" s="194">
        <v>27</v>
      </c>
      <c r="B61" s="213" t="s">
        <v>105</v>
      </c>
      <c r="C61" s="45" t="s">
        <v>14</v>
      </c>
      <c r="D61" s="58">
        <v>6684031</v>
      </c>
      <c r="E61" s="58">
        <v>62000</v>
      </c>
      <c r="F61" s="58">
        <v>333550</v>
      </c>
      <c r="G61" s="58">
        <v>145590</v>
      </c>
      <c r="H61" s="47">
        <v>7225171</v>
      </c>
    </row>
    <row r="62" spans="1:8" ht="24.95" customHeight="1" x14ac:dyDescent="0.2">
      <c r="A62" s="195"/>
      <c r="B62" s="219"/>
      <c r="C62" s="16" t="s">
        <v>13</v>
      </c>
      <c r="D62" s="44">
        <v>16842805</v>
      </c>
      <c r="E62" s="44">
        <v>866419</v>
      </c>
      <c r="F62" s="44">
        <v>2515706</v>
      </c>
      <c r="G62" s="44">
        <v>3249490</v>
      </c>
      <c r="H62" s="46">
        <v>23474420</v>
      </c>
    </row>
    <row r="63" spans="1:8" ht="24.95" customHeight="1" x14ac:dyDescent="0.2">
      <c r="A63" s="196"/>
      <c r="B63" s="214"/>
      <c r="C63" s="155" t="s">
        <v>8</v>
      </c>
      <c r="D63" s="155">
        <v>23526836</v>
      </c>
      <c r="E63" s="155">
        <v>928419</v>
      </c>
      <c r="F63" s="155">
        <v>2849256</v>
      </c>
      <c r="G63" s="155">
        <v>3395080</v>
      </c>
      <c r="H63" s="155">
        <v>30699591</v>
      </c>
    </row>
    <row r="64" spans="1:8" ht="24.95" customHeight="1" x14ac:dyDescent="0.2">
      <c r="A64" s="194">
        <v>28</v>
      </c>
      <c r="B64" s="213" t="s">
        <v>106</v>
      </c>
      <c r="C64" s="45" t="s">
        <v>13</v>
      </c>
      <c r="D64" s="58">
        <v>15454501</v>
      </c>
      <c r="E64" s="58">
        <v>4077</v>
      </c>
      <c r="F64" s="58">
        <v>2653107</v>
      </c>
      <c r="G64" s="58">
        <v>4557809</v>
      </c>
      <c r="H64" s="47">
        <v>22669494</v>
      </c>
    </row>
    <row r="65" spans="1:8" ht="24.95" customHeight="1" x14ac:dyDescent="0.2">
      <c r="A65" s="196"/>
      <c r="B65" s="214"/>
      <c r="C65" s="155" t="s">
        <v>8</v>
      </c>
      <c r="D65" s="155">
        <v>15454501</v>
      </c>
      <c r="E65" s="155">
        <v>4077</v>
      </c>
      <c r="F65" s="155">
        <v>2653107</v>
      </c>
      <c r="G65" s="155">
        <v>4557809</v>
      </c>
      <c r="H65" s="155">
        <v>22669494</v>
      </c>
    </row>
    <row r="66" spans="1:8" ht="24.95" customHeight="1" x14ac:dyDescent="0.2">
      <c r="A66" s="194">
        <v>29</v>
      </c>
      <c r="B66" s="213" t="s">
        <v>107</v>
      </c>
      <c r="C66" s="45" t="s">
        <v>14</v>
      </c>
      <c r="D66" s="58">
        <v>764965</v>
      </c>
      <c r="E66" s="58">
        <v>0</v>
      </c>
      <c r="F66" s="58">
        <v>94000</v>
      </c>
      <c r="G66" s="58">
        <v>55000</v>
      </c>
      <c r="H66" s="47">
        <v>913965</v>
      </c>
    </row>
    <row r="67" spans="1:8" ht="24.95" customHeight="1" x14ac:dyDescent="0.2">
      <c r="A67" s="195"/>
      <c r="B67" s="219"/>
      <c r="C67" s="16" t="s">
        <v>13</v>
      </c>
      <c r="D67" s="44">
        <v>66441000</v>
      </c>
      <c r="E67" s="44">
        <v>37</v>
      </c>
      <c r="F67" s="44">
        <v>367243</v>
      </c>
      <c r="G67" s="44">
        <v>675071</v>
      </c>
      <c r="H67" s="46">
        <v>67483351</v>
      </c>
    </row>
    <row r="68" spans="1:8" ht="24.95" customHeight="1" x14ac:dyDescent="0.2">
      <c r="A68" s="196"/>
      <c r="B68" s="214"/>
      <c r="C68" s="155" t="s">
        <v>8</v>
      </c>
      <c r="D68" s="155">
        <v>67205965</v>
      </c>
      <c r="E68" s="155">
        <v>37</v>
      </c>
      <c r="F68" s="155">
        <v>461243</v>
      </c>
      <c r="G68" s="155">
        <v>730071</v>
      </c>
      <c r="H68" s="155">
        <v>68397316</v>
      </c>
    </row>
    <row r="69" spans="1:8" ht="24.95" customHeight="1" x14ac:dyDescent="0.2">
      <c r="A69" s="194">
        <v>31</v>
      </c>
      <c r="B69" s="205" t="s">
        <v>108</v>
      </c>
      <c r="C69" s="45" t="s">
        <v>14</v>
      </c>
      <c r="D69" s="58">
        <v>13784</v>
      </c>
      <c r="E69" s="58">
        <v>0</v>
      </c>
      <c r="F69" s="58">
        <v>3998</v>
      </c>
      <c r="G69" s="58">
        <v>2490</v>
      </c>
      <c r="H69" s="47">
        <v>20272</v>
      </c>
    </row>
    <row r="70" spans="1:8" ht="24.95" customHeight="1" x14ac:dyDescent="0.2">
      <c r="A70" s="195"/>
      <c r="B70" s="206"/>
      <c r="C70" s="16" t="s">
        <v>13</v>
      </c>
      <c r="D70" s="44">
        <v>12484</v>
      </c>
      <c r="E70" s="44">
        <v>0</v>
      </c>
      <c r="F70" s="44">
        <v>23936</v>
      </c>
      <c r="G70" s="44">
        <v>8521</v>
      </c>
      <c r="H70" s="46">
        <v>44941</v>
      </c>
    </row>
    <row r="71" spans="1:8" ht="24.95" customHeight="1" x14ac:dyDescent="0.2">
      <c r="A71" s="196"/>
      <c r="B71" s="207"/>
      <c r="C71" s="155" t="s">
        <v>8</v>
      </c>
      <c r="D71" s="155">
        <v>26268</v>
      </c>
      <c r="E71" s="155">
        <v>0</v>
      </c>
      <c r="F71" s="155">
        <v>27934</v>
      </c>
      <c r="G71" s="155">
        <v>11011</v>
      </c>
      <c r="H71" s="155">
        <v>65213</v>
      </c>
    </row>
    <row r="72" spans="1:8" ht="24.95" customHeight="1" x14ac:dyDescent="0.2">
      <c r="A72" s="155"/>
      <c r="B72" s="155" t="s">
        <v>26</v>
      </c>
      <c r="C72" s="155"/>
      <c r="D72" s="155">
        <f>SUM(D23:D71)/2+SUM(D5:D18)/2</f>
        <v>2578447355</v>
      </c>
      <c r="E72" s="155">
        <f t="shared" ref="E72:G72" si="0">E71+E68+E65+E63+E60+E58+E55+E51+E46+E42+E38+E34+E29+E26+E24+E18+E16+E14+E11+E7</f>
        <v>251484760</v>
      </c>
      <c r="F72" s="155">
        <f t="shared" si="0"/>
        <v>412037524</v>
      </c>
      <c r="G72" s="155">
        <f t="shared" si="0"/>
        <v>234348705</v>
      </c>
      <c r="H72" s="155">
        <f t="shared" ref="H72" si="1">H71+H68+H65+H63+H60+H58+H55+H51+H46+H42+H38+H34+H29+H26+H24+H18+H16+H14+H11+H7</f>
        <v>3476318344</v>
      </c>
    </row>
    <row r="73" spans="1:8" x14ac:dyDescent="0.25">
      <c r="D73" s="62"/>
      <c r="E73" s="62"/>
      <c r="F73" s="62"/>
      <c r="G73" s="62"/>
      <c r="H73" s="73"/>
    </row>
    <row r="74" spans="1:8" x14ac:dyDescent="0.25">
      <c r="A74" s="72"/>
      <c r="B74" s="72"/>
      <c r="C74" s="49"/>
      <c r="D74" s="11"/>
      <c r="E74" s="11"/>
      <c r="F74" s="11"/>
      <c r="G74" s="11"/>
      <c r="H74" s="11"/>
    </row>
    <row r="75" spans="1:8" x14ac:dyDescent="0.25"/>
    <row r="76" spans="1:8" x14ac:dyDescent="0.25"/>
    <row r="77" spans="1:8" x14ac:dyDescent="0.25"/>
    <row r="78" spans="1:8" x14ac:dyDescent="0.25"/>
    <row r="79" spans="1:8" x14ac:dyDescent="0.25"/>
    <row r="80" spans="1:8" x14ac:dyDescent="0.25"/>
    <row r="81" x14ac:dyDescent="0.25"/>
    <row r="82" x14ac:dyDescent="0.25"/>
  </sheetData>
  <mergeCells count="51">
    <mergeCell ref="H3:H4"/>
    <mergeCell ref="C21:C22"/>
    <mergeCell ref="C3:C4"/>
    <mergeCell ref="D3:F3"/>
    <mergeCell ref="B69:B71"/>
    <mergeCell ref="B35:B38"/>
    <mergeCell ref="B39:B42"/>
    <mergeCell ref="B43:B46"/>
    <mergeCell ref="B47:B51"/>
    <mergeCell ref="B52:B55"/>
    <mergeCell ref="B66:B68"/>
    <mergeCell ref="B5:B7"/>
    <mergeCell ref="B8:B11"/>
    <mergeCell ref="B12:B14"/>
    <mergeCell ref="B15:B16"/>
    <mergeCell ref="A17:A18"/>
    <mergeCell ref="B23:B24"/>
    <mergeCell ref="B61:B63"/>
    <mergeCell ref="B64:B65"/>
    <mergeCell ref="B25:B26"/>
    <mergeCell ref="B27:B29"/>
    <mergeCell ref="B30:B34"/>
    <mergeCell ref="B56:B58"/>
    <mergeCell ref="B59:B60"/>
    <mergeCell ref="B19:H19"/>
    <mergeCell ref="D21:F21"/>
    <mergeCell ref="H21:H22"/>
    <mergeCell ref="A47:A51"/>
    <mergeCell ref="A52:A55"/>
    <mergeCell ref="A23:A24"/>
    <mergeCell ref="A69:A71"/>
    <mergeCell ref="A59:A60"/>
    <mergeCell ref="A61:A63"/>
    <mergeCell ref="A64:A65"/>
    <mergeCell ref="A66:A68"/>
    <mergeCell ref="A3:B4"/>
    <mergeCell ref="A2:B2"/>
    <mergeCell ref="A20:B20"/>
    <mergeCell ref="A21:B22"/>
    <mergeCell ref="A56:A58"/>
    <mergeCell ref="A5:A7"/>
    <mergeCell ref="A8:A11"/>
    <mergeCell ref="A12:A14"/>
    <mergeCell ref="A15:A16"/>
    <mergeCell ref="A39:A42"/>
    <mergeCell ref="A43:A46"/>
    <mergeCell ref="A25:A26"/>
    <mergeCell ref="A27:A29"/>
    <mergeCell ref="A30:A34"/>
    <mergeCell ref="A35:A38"/>
    <mergeCell ref="B17:B18"/>
  </mergeCells>
  <printOptions horizontalCentered="1" verticalCentered="1"/>
  <pageMargins left="0.7" right="0.7" top="0.75" bottom="0.75" header="0.75" footer="0.75"/>
  <pageSetup paperSize="9" firstPageNumber="20" orientation="landscape" useFirstPageNumber="1" r:id="rId1"/>
  <rowBreaks count="4" manualBreakCount="4">
    <brk id="18" max="7" man="1"/>
    <brk id="34" max="7" man="1"/>
    <brk id="46" max="7" man="1"/>
    <brk id="58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Q133"/>
  <sheetViews>
    <sheetView rightToLeft="1" view="pageBreakPreview" topLeftCell="A37" zoomScaleNormal="100" zoomScaleSheetLayoutView="100" workbookViewId="0">
      <selection activeCell="B46" sqref="B46:B47"/>
    </sheetView>
  </sheetViews>
  <sheetFormatPr defaultColWidth="8.7109375" defaultRowHeight="12.75" x14ac:dyDescent="0.2"/>
  <cols>
    <col min="1" max="1" width="6.140625" style="146" customWidth="1"/>
    <col min="2" max="2" width="32.5703125" style="80" customWidth="1"/>
    <col min="3" max="3" width="8" style="139" customWidth="1"/>
    <col min="4" max="4" width="7.140625" style="77" customWidth="1"/>
    <col min="5" max="5" width="9.28515625" style="77" customWidth="1"/>
    <col min="6" max="6" width="15" style="77" customWidth="1"/>
    <col min="7" max="7" width="9" style="77" customWidth="1"/>
    <col min="8" max="8" width="11.42578125" style="77" customWidth="1"/>
    <col min="9" max="9" width="9.140625" style="77" customWidth="1"/>
    <col min="10" max="10" width="14" style="77" customWidth="1"/>
    <col min="11" max="11" width="11.85546875" style="77" customWidth="1"/>
    <col min="12" max="13" width="8.7109375" style="60"/>
    <col min="14" max="14" width="11.5703125" style="60" bestFit="1" customWidth="1"/>
    <col min="15" max="16384" width="8.7109375" style="60"/>
  </cols>
  <sheetData>
    <row r="1" spans="1:12" s="26" customFormat="1" ht="18" customHeight="1" x14ac:dyDescent="0.2">
      <c r="A1" s="234" t="s">
        <v>87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60"/>
    </row>
    <row r="2" spans="1:12" s="26" customFormat="1" ht="18" x14ac:dyDescent="0.2">
      <c r="A2" s="70" t="s">
        <v>57</v>
      </c>
      <c r="C2" s="35"/>
      <c r="D2" s="34"/>
      <c r="E2" s="34"/>
      <c r="F2" s="34"/>
      <c r="G2" s="34"/>
      <c r="H2" s="34"/>
      <c r="I2" s="34"/>
      <c r="J2" s="34"/>
      <c r="K2" s="44"/>
      <c r="L2" s="76"/>
    </row>
    <row r="3" spans="1:12" s="26" customFormat="1" ht="15.6" customHeight="1" x14ac:dyDescent="0.2">
      <c r="A3" s="197" t="s">
        <v>1</v>
      </c>
      <c r="B3" s="198"/>
      <c r="C3" s="215" t="s">
        <v>2</v>
      </c>
      <c r="D3" s="215" t="s">
        <v>5</v>
      </c>
      <c r="E3" s="223" t="s">
        <v>84</v>
      </c>
      <c r="F3" s="249"/>
      <c r="G3" s="223" t="s">
        <v>7</v>
      </c>
      <c r="H3" s="249"/>
      <c r="I3" s="250" t="s">
        <v>8</v>
      </c>
      <c r="J3" s="250"/>
      <c r="K3" s="204" t="s">
        <v>159</v>
      </c>
      <c r="L3" s="76"/>
    </row>
    <row r="4" spans="1:12" s="26" customFormat="1" ht="47.25" x14ac:dyDescent="0.2">
      <c r="A4" s="199"/>
      <c r="B4" s="200"/>
      <c r="C4" s="216"/>
      <c r="D4" s="216"/>
      <c r="E4" s="157" t="s">
        <v>10</v>
      </c>
      <c r="F4" s="157" t="s">
        <v>11</v>
      </c>
      <c r="G4" s="157" t="s">
        <v>10</v>
      </c>
      <c r="H4" s="157" t="s">
        <v>11</v>
      </c>
      <c r="I4" s="157" t="s">
        <v>10</v>
      </c>
      <c r="J4" s="157" t="s">
        <v>11</v>
      </c>
      <c r="K4" s="204"/>
      <c r="L4" s="76"/>
    </row>
    <row r="5" spans="1:12" s="2" customFormat="1" ht="24.95" customHeight="1" x14ac:dyDescent="0.2">
      <c r="A5" s="239">
        <v>810</v>
      </c>
      <c r="B5" s="244" t="s">
        <v>110</v>
      </c>
      <c r="C5" s="137" t="s">
        <v>12</v>
      </c>
      <c r="D5" s="88">
        <v>2</v>
      </c>
      <c r="E5" s="88">
        <v>153</v>
      </c>
      <c r="F5" s="88">
        <v>1167501</v>
      </c>
      <c r="G5" s="88">
        <v>0</v>
      </c>
      <c r="H5" s="88">
        <v>0</v>
      </c>
      <c r="I5" s="88">
        <v>153</v>
      </c>
      <c r="J5" s="88">
        <v>1167501</v>
      </c>
      <c r="K5" s="88">
        <v>0</v>
      </c>
      <c r="L5" s="29"/>
    </row>
    <row r="6" spans="1:12" s="2" customFormat="1" ht="24.95" customHeight="1" x14ac:dyDescent="0.2">
      <c r="A6" s="240"/>
      <c r="B6" s="245"/>
      <c r="C6" s="155" t="s">
        <v>8</v>
      </c>
      <c r="D6" s="155">
        <v>2</v>
      </c>
      <c r="E6" s="155">
        <v>153</v>
      </c>
      <c r="F6" s="155">
        <v>1167501</v>
      </c>
      <c r="G6" s="155">
        <v>0</v>
      </c>
      <c r="H6" s="155">
        <v>0</v>
      </c>
      <c r="I6" s="155">
        <v>153</v>
      </c>
      <c r="J6" s="155">
        <v>1167501</v>
      </c>
      <c r="K6" s="155">
        <v>0</v>
      </c>
      <c r="L6" s="29"/>
    </row>
    <row r="7" spans="1:12" s="2" customFormat="1" ht="24.95" customHeight="1" x14ac:dyDescent="0.2">
      <c r="A7" s="239">
        <v>891</v>
      </c>
      <c r="B7" s="244" t="s">
        <v>111</v>
      </c>
      <c r="C7" s="137" t="s">
        <v>13</v>
      </c>
      <c r="D7" s="88">
        <v>1</v>
      </c>
      <c r="E7" s="88">
        <v>868</v>
      </c>
      <c r="F7" s="88">
        <v>9833859</v>
      </c>
      <c r="G7" s="88">
        <v>4</v>
      </c>
      <c r="H7" s="88">
        <v>17712</v>
      </c>
      <c r="I7" s="88">
        <v>872</v>
      </c>
      <c r="J7" s="88">
        <v>9851571</v>
      </c>
      <c r="K7" s="88">
        <v>0</v>
      </c>
      <c r="L7" s="29"/>
    </row>
    <row r="8" spans="1:12" s="2" customFormat="1" ht="24.95" customHeight="1" x14ac:dyDescent="0.2">
      <c r="A8" s="240"/>
      <c r="B8" s="245"/>
      <c r="C8" s="155" t="s">
        <v>8</v>
      </c>
      <c r="D8" s="155">
        <v>1</v>
      </c>
      <c r="E8" s="155">
        <v>868</v>
      </c>
      <c r="F8" s="155">
        <v>9833859</v>
      </c>
      <c r="G8" s="155">
        <v>4</v>
      </c>
      <c r="H8" s="155">
        <v>17712</v>
      </c>
      <c r="I8" s="155">
        <v>872</v>
      </c>
      <c r="J8" s="155">
        <v>9851571</v>
      </c>
      <c r="K8" s="155">
        <v>0</v>
      </c>
      <c r="L8" s="29"/>
    </row>
    <row r="9" spans="1:12" s="2" customFormat="1" ht="24.95" customHeight="1" x14ac:dyDescent="0.2">
      <c r="A9" s="241">
        <v>1010</v>
      </c>
      <c r="B9" s="246" t="s">
        <v>112</v>
      </c>
      <c r="C9" s="137" t="s">
        <v>14</v>
      </c>
      <c r="D9" s="88">
        <v>1</v>
      </c>
      <c r="E9" s="88">
        <v>119</v>
      </c>
      <c r="F9" s="88">
        <v>1075650</v>
      </c>
      <c r="G9" s="88">
        <v>0</v>
      </c>
      <c r="H9" s="88">
        <v>0</v>
      </c>
      <c r="I9" s="88">
        <v>119</v>
      </c>
      <c r="J9" s="88">
        <v>1075650</v>
      </c>
      <c r="K9" s="88">
        <v>0</v>
      </c>
      <c r="L9" s="29"/>
    </row>
    <row r="10" spans="1:12" s="2" customFormat="1" ht="24.95" customHeight="1" x14ac:dyDescent="0.2">
      <c r="A10" s="243"/>
      <c r="B10" s="248"/>
      <c r="C10" s="155" t="s">
        <v>8</v>
      </c>
      <c r="D10" s="155">
        <v>1</v>
      </c>
      <c r="E10" s="155">
        <v>119</v>
      </c>
      <c r="F10" s="155">
        <v>1075650</v>
      </c>
      <c r="G10" s="155">
        <v>0</v>
      </c>
      <c r="H10" s="155">
        <v>0</v>
      </c>
      <c r="I10" s="155">
        <v>119</v>
      </c>
      <c r="J10" s="155">
        <v>1075650</v>
      </c>
      <c r="K10" s="155">
        <v>0</v>
      </c>
      <c r="L10" s="29"/>
    </row>
    <row r="11" spans="1:12" s="2" customFormat="1" ht="24.95" customHeight="1" x14ac:dyDescent="0.2">
      <c r="A11" s="241">
        <v>1030</v>
      </c>
      <c r="B11" s="246" t="s">
        <v>113</v>
      </c>
      <c r="C11" s="137" t="s">
        <v>14</v>
      </c>
      <c r="D11" s="88">
        <v>7</v>
      </c>
      <c r="E11" s="88">
        <v>273</v>
      </c>
      <c r="F11" s="88">
        <v>1010054</v>
      </c>
      <c r="G11" s="88">
        <v>0</v>
      </c>
      <c r="H11" s="88">
        <v>0</v>
      </c>
      <c r="I11" s="88">
        <v>273</v>
      </c>
      <c r="J11" s="88">
        <v>1010054</v>
      </c>
      <c r="K11" s="88">
        <v>6</v>
      </c>
      <c r="L11" s="29"/>
    </row>
    <row r="12" spans="1:12" s="2" customFormat="1" ht="24.95" customHeight="1" x14ac:dyDescent="0.2">
      <c r="A12" s="242"/>
      <c r="B12" s="247"/>
      <c r="C12" s="111" t="s">
        <v>67</v>
      </c>
      <c r="D12" s="86">
        <v>1</v>
      </c>
      <c r="E12" s="86">
        <v>318</v>
      </c>
      <c r="F12" s="86">
        <v>1447080</v>
      </c>
      <c r="G12" s="86">
        <v>0</v>
      </c>
      <c r="H12" s="86">
        <v>0</v>
      </c>
      <c r="I12" s="86">
        <v>318</v>
      </c>
      <c r="J12" s="86">
        <v>1447080</v>
      </c>
      <c r="K12" s="86">
        <v>0</v>
      </c>
      <c r="L12" s="29"/>
    </row>
    <row r="13" spans="1:12" s="2" customFormat="1" ht="24.95" customHeight="1" x14ac:dyDescent="0.2">
      <c r="A13" s="243"/>
      <c r="B13" s="248"/>
      <c r="C13" s="155" t="s">
        <v>8</v>
      </c>
      <c r="D13" s="155">
        <v>8</v>
      </c>
      <c r="E13" s="155">
        <v>591</v>
      </c>
      <c r="F13" s="155">
        <v>2457134</v>
      </c>
      <c r="G13" s="155">
        <v>0</v>
      </c>
      <c r="H13" s="155">
        <v>0</v>
      </c>
      <c r="I13" s="155">
        <v>591</v>
      </c>
      <c r="J13" s="155">
        <v>2457134</v>
      </c>
      <c r="K13" s="155">
        <v>6</v>
      </c>
      <c r="L13" s="29"/>
    </row>
    <row r="14" spans="1:12" s="2" customFormat="1" ht="24.95" customHeight="1" x14ac:dyDescent="0.2">
      <c r="A14" s="239">
        <v>1040</v>
      </c>
      <c r="B14" s="244" t="s">
        <v>114</v>
      </c>
      <c r="C14" s="137" t="s">
        <v>14</v>
      </c>
      <c r="D14" s="88">
        <v>2</v>
      </c>
      <c r="E14" s="88">
        <v>29</v>
      </c>
      <c r="F14" s="88">
        <v>168492</v>
      </c>
      <c r="G14" s="88">
        <v>0</v>
      </c>
      <c r="H14" s="88">
        <v>0</v>
      </c>
      <c r="I14" s="88">
        <v>29</v>
      </c>
      <c r="J14" s="88">
        <v>168492</v>
      </c>
      <c r="K14" s="88">
        <v>3</v>
      </c>
      <c r="L14" s="29"/>
    </row>
    <row r="15" spans="1:12" s="2" customFormat="1" ht="24.95" customHeight="1" x14ac:dyDescent="0.2">
      <c r="A15" s="240"/>
      <c r="B15" s="245"/>
      <c r="C15" s="155" t="s">
        <v>8</v>
      </c>
      <c r="D15" s="155">
        <v>2</v>
      </c>
      <c r="E15" s="155">
        <v>29</v>
      </c>
      <c r="F15" s="155">
        <v>168492</v>
      </c>
      <c r="G15" s="155">
        <v>0</v>
      </c>
      <c r="H15" s="155">
        <v>0</v>
      </c>
      <c r="I15" s="155">
        <v>29</v>
      </c>
      <c r="J15" s="155">
        <v>168492</v>
      </c>
      <c r="K15" s="155">
        <v>3</v>
      </c>
      <c r="L15" s="29"/>
    </row>
    <row r="16" spans="1:12" s="2" customFormat="1" ht="24.95" customHeight="1" x14ac:dyDescent="0.2">
      <c r="A16" s="241">
        <v>1050</v>
      </c>
      <c r="B16" s="246" t="s">
        <v>115</v>
      </c>
      <c r="C16" s="137" t="s">
        <v>14</v>
      </c>
      <c r="D16" s="88">
        <v>17</v>
      </c>
      <c r="E16" s="88">
        <v>566</v>
      </c>
      <c r="F16" s="88">
        <v>3062635</v>
      </c>
      <c r="G16" s="88">
        <v>32</v>
      </c>
      <c r="H16" s="88">
        <v>116336</v>
      </c>
      <c r="I16" s="88">
        <v>598</v>
      </c>
      <c r="J16" s="88">
        <v>3178971</v>
      </c>
      <c r="K16" s="88">
        <v>9</v>
      </c>
      <c r="L16" s="29"/>
    </row>
    <row r="17" spans="1:12" s="2" customFormat="1" ht="24.95" customHeight="1" x14ac:dyDescent="0.2">
      <c r="A17" s="242"/>
      <c r="B17" s="247"/>
      <c r="C17" s="111" t="s">
        <v>13</v>
      </c>
      <c r="D17" s="86">
        <v>3</v>
      </c>
      <c r="E17" s="86">
        <v>2774</v>
      </c>
      <c r="F17" s="86">
        <v>19647549</v>
      </c>
      <c r="G17" s="86">
        <v>16</v>
      </c>
      <c r="H17" s="86">
        <v>61760</v>
      </c>
      <c r="I17" s="86">
        <v>2790</v>
      </c>
      <c r="J17" s="86">
        <v>19709309</v>
      </c>
      <c r="K17" s="86">
        <v>0</v>
      </c>
      <c r="L17" s="29"/>
    </row>
    <row r="18" spans="1:12" s="2" customFormat="1" ht="24.95" customHeight="1" x14ac:dyDescent="0.2">
      <c r="A18" s="242"/>
      <c r="B18" s="247"/>
      <c r="C18" s="155" t="s">
        <v>8</v>
      </c>
      <c r="D18" s="155">
        <v>20</v>
      </c>
      <c r="E18" s="155">
        <v>3340</v>
      </c>
      <c r="F18" s="155">
        <v>22710184</v>
      </c>
      <c r="G18" s="155">
        <v>48</v>
      </c>
      <c r="H18" s="155">
        <v>178096</v>
      </c>
      <c r="I18" s="155">
        <v>3388</v>
      </c>
      <c r="J18" s="155">
        <v>22888280</v>
      </c>
      <c r="K18" s="155">
        <v>9</v>
      </c>
      <c r="L18" s="29"/>
    </row>
    <row r="19" spans="1:12" s="2" customFormat="1" ht="24.95" customHeight="1" x14ac:dyDescent="0.2">
      <c r="A19" s="234" t="s">
        <v>87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9"/>
    </row>
    <row r="20" spans="1:12" s="2" customFormat="1" ht="24.95" customHeight="1" x14ac:dyDescent="0.2">
      <c r="A20" s="79" t="s">
        <v>58</v>
      </c>
      <c r="C20" s="16"/>
      <c r="D20" s="44"/>
      <c r="E20" s="44"/>
      <c r="F20" s="44"/>
      <c r="G20" s="44"/>
      <c r="H20" s="44"/>
      <c r="I20" s="44"/>
      <c r="J20" s="44"/>
      <c r="K20" s="44"/>
      <c r="L20" s="29"/>
    </row>
    <row r="21" spans="1:12" s="2" customFormat="1" ht="24.95" customHeight="1" x14ac:dyDescent="0.2">
      <c r="A21" s="197" t="s">
        <v>1</v>
      </c>
      <c r="B21" s="198"/>
      <c r="C21" s="251" t="s">
        <v>2</v>
      </c>
      <c r="D21" s="204" t="s">
        <v>5</v>
      </c>
      <c r="E21" s="204" t="s">
        <v>84</v>
      </c>
      <c r="F21" s="204"/>
      <c r="G21" s="204" t="s">
        <v>7</v>
      </c>
      <c r="H21" s="204"/>
      <c r="I21" s="250" t="s">
        <v>8</v>
      </c>
      <c r="J21" s="250"/>
      <c r="K21" s="204" t="s">
        <v>159</v>
      </c>
      <c r="L21" s="29"/>
    </row>
    <row r="22" spans="1:12" s="2" customFormat="1" ht="48" customHeight="1" x14ac:dyDescent="0.2">
      <c r="A22" s="199"/>
      <c r="B22" s="200"/>
      <c r="C22" s="251"/>
      <c r="D22" s="204"/>
      <c r="E22" s="157" t="s">
        <v>10</v>
      </c>
      <c r="F22" s="157" t="s">
        <v>11</v>
      </c>
      <c r="G22" s="157" t="s">
        <v>10</v>
      </c>
      <c r="H22" s="157" t="s">
        <v>11</v>
      </c>
      <c r="I22" s="157" t="s">
        <v>10</v>
      </c>
      <c r="J22" s="157" t="s">
        <v>11</v>
      </c>
      <c r="K22" s="204"/>
      <c r="L22" s="29"/>
    </row>
    <row r="23" spans="1:12" s="2" customFormat="1" ht="24.95" customHeight="1" x14ac:dyDescent="0.2">
      <c r="A23" s="237">
        <v>1061</v>
      </c>
      <c r="B23" s="213" t="s">
        <v>116</v>
      </c>
      <c r="C23" s="138" t="s">
        <v>14</v>
      </c>
      <c r="D23" s="89">
        <v>161</v>
      </c>
      <c r="E23" s="89">
        <v>3861</v>
      </c>
      <c r="F23" s="89">
        <v>22536986</v>
      </c>
      <c r="G23" s="89">
        <v>579</v>
      </c>
      <c r="H23" s="89">
        <v>2268753</v>
      </c>
      <c r="I23" s="89">
        <v>4440</v>
      </c>
      <c r="J23" s="89">
        <v>24805739</v>
      </c>
      <c r="K23" s="89">
        <v>89</v>
      </c>
      <c r="L23" s="29"/>
    </row>
    <row r="24" spans="1:12" s="2" customFormat="1" ht="24.95" customHeight="1" x14ac:dyDescent="0.2">
      <c r="A24" s="235"/>
      <c r="B24" s="219"/>
      <c r="C24" s="111" t="s">
        <v>13</v>
      </c>
      <c r="D24" s="86">
        <v>2</v>
      </c>
      <c r="E24" s="86">
        <v>2641</v>
      </c>
      <c r="F24" s="86">
        <v>4368144</v>
      </c>
      <c r="G24" s="86">
        <v>0</v>
      </c>
      <c r="H24" s="86">
        <v>0</v>
      </c>
      <c r="I24" s="86">
        <v>2641</v>
      </c>
      <c r="J24" s="86">
        <v>4368144</v>
      </c>
      <c r="K24" s="86">
        <v>0</v>
      </c>
      <c r="L24" s="29"/>
    </row>
    <row r="25" spans="1:12" s="2" customFormat="1" ht="24.95" customHeight="1" x14ac:dyDescent="0.2">
      <c r="A25" s="238"/>
      <c r="B25" s="214"/>
      <c r="C25" s="155" t="s">
        <v>8</v>
      </c>
      <c r="D25" s="155">
        <v>163</v>
      </c>
      <c r="E25" s="155">
        <v>6502</v>
      </c>
      <c r="F25" s="155">
        <v>26905130</v>
      </c>
      <c r="G25" s="155">
        <v>579</v>
      </c>
      <c r="H25" s="155">
        <v>2268753</v>
      </c>
      <c r="I25" s="155">
        <v>7081</v>
      </c>
      <c r="J25" s="155">
        <v>29173883</v>
      </c>
      <c r="K25" s="155">
        <v>89</v>
      </c>
      <c r="L25" s="29"/>
    </row>
    <row r="26" spans="1:12" s="2" customFormat="1" ht="24.95" customHeight="1" x14ac:dyDescent="0.2">
      <c r="A26" s="237">
        <v>1072</v>
      </c>
      <c r="B26" s="213" t="s">
        <v>117</v>
      </c>
      <c r="C26" s="92" t="s">
        <v>14</v>
      </c>
      <c r="D26" s="90">
        <v>1</v>
      </c>
      <c r="E26" s="90">
        <v>268</v>
      </c>
      <c r="F26" s="90">
        <v>1327200</v>
      </c>
      <c r="G26" s="90">
        <v>0</v>
      </c>
      <c r="H26" s="90">
        <v>0</v>
      </c>
      <c r="I26" s="90">
        <v>268</v>
      </c>
      <c r="J26" s="90">
        <v>1327200</v>
      </c>
      <c r="K26" s="90">
        <v>0</v>
      </c>
      <c r="L26" s="29"/>
    </row>
    <row r="27" spans="1:12" s="2" customFormat="1" ht="24.95" customHeight="1" x14ac:dyDescent="0.2">
      <c r="A27" s="238"/>
      <c r="B27" s="214"/>
      <c r="C27" s="155" t="s">
        <v>8</v>
      </c>
      <c r="D27" s="155">
        <v>1</v>
      </c>
      <c r="E27" s="155">
        <v>268</v>
      </c>
      <c r="F27" s="155">
        <v>1327200</v>
      </c>
      <c r="G27" s="155">
        <v>0</v>
      </c>
      <c r="H27" s="155">
        <v>0</v>
      </c>
      <c r="I27" s="155">
        <v>268</v>
      </c>
      <c r="J27" s="155">
        <v>1327200</v>
      </c>
      <c r="K27" s="155">
        <v>0</v>
      </c>
      <c r="L27" s="29"/>
    </row>
    <row r="28" spans="1:12" s="2" customFormat="1" ht="24.95" customHeight="1" x14ac:dyDescent="0.2">
      <c r="A28" s="237">
        <v>1073</v>
      </c>
      <c r="B28" s="213" t="s">
        <v>118</v>
      </c>
      <c r="C28" s="92" t="s">
        <v>14</v>
      </c>
      <c r="D28" s="90">
        <v>1</v>
      </c>
      <c r="E28" s="90">
        <v>42</v>
      </c>
      <c r="F28" s="90">
        <v>157400</v>
      </c>
      <c r="G28" s="90">
        <v>5</v>
      </c>
      <c r="H28" s="90">
        <v>13500</v>
      </c>
      <c r="I28" s="90">
        <v>47</v>
      </c>
      <c r="J28" s="90">
        <v>170900</v>
      </c>
      <c r="K28" s="90">
        <v>1</v>
      </c>
      <c r="L28" s="29"/>
    </row>
    <row r="29" spans="1:12" s="2" customFormat="1" ht="24.95" customHeight="1" x14ac:dyDescent="0.2">
      <c r="A29" s="238"/>
      <c r="B29" s="214"/>
      <c r="C29" s="155" t="s">
        <v>8</v>
      </c>
      <c r="D29" s="155">
        <v>1</v>
      </c>
      <c r="E29" s="155">
        <v>42</v>
      </c>
      <c r="F29" s="155">
        <v>157400</v>
      </c>
      <c r="G29" s="155">
        <v>5</v>
      </c>
      <c r="H29" s="155">
        <v>13500</v>
      </c>
      <c r="I29" s="155">
        <v>47</v>
      </c>
      <c r="J29" s="155">
        <v>170900</v>
      </c>
      <c r="K29" s="155">
        <v>1</v>
      </c>
      <c r="L29" s="29"/>
    </row>
    <row r="30" spans="1:12" s="2" customFormat="1" ht="24.95" customHeight="1" x14ac:dyDescent="0.2">
      <c r="A30" s="237">
        <v>1079</v>
      </c>
      <c r="B30" s="213" t="s">
        <v>119</v>
      </c>
      <c r="C30" s="138" t="s">
        <v>14</v>
      </c>
      <c r="D30" s="89">
        <v>6</v>
      </c>
      <c r="E30" s="89">
        <v>158</v>
      </c>
      <c r="F30" s="89">
        <v>1249085</v>
      </c>
      <c r="G30" s="89">
        <v>11</v>
      </c>
      <c r="H30" s="89">
        <v>15300</v>
      </c>
      <c r="I30" s="89">
        <v>169</v>
      </c>
      <c r="J30" s="89">
        <v>1264385</v>
      </c>
      <c r="K30" s="89">
        <v>3</v>
      </c>
      <c r="L30" s="29"/>
    </row>
    <row r="31" spans="1:12" s="2" customFormat="1" ht="24.95" customHeight="1" x14ac:dyDescent="0.2">
      <c r="A31" s="235"/>
      <c r="B31" s="219"/>
      <c r="C31" s="109" t="s">
        <v>13</v>
      </c>
      <c r="D31" s="36">
        <v>1</v>
      </c>
      <c r="E31" s="36">
        <v>43</v>
      </c>
      <c r="F31" s="36">
        <v>371800</v>
      </c>
      <c r="G31" s="36">
        <v>12</v>
      </c>
      <c r="H31" s="36">
        <v>16800</v>
      </c>
      <c r="I31" s="36">
        <v>55</v>
      </c>
      <c r="J31" s="36">
        <v>388600</v>
      </c>
      <c r="K31" s="36">
        <v>0</v>
      </c>
      <c r="L31" s="29"/>
    </row>
    <row r="32" spans="1:12" s="2" customFormat="1" ht="24.95" customHeight="1" x14ac:dyDescent="0.2">
      <c r="A32" s="238"/>
      <c r="B32" s="214"/>
      <c r="C32" s="155" t="s">
        <v>8</v>
      </c>
      <c r="D32" s="155">
        <v>7</v>
      </c>
      <c r="E32" s="155">
        <v>201</v>
      </c>
      <c r="F32" s="155">
        <v>1620885</v>
      </c>
      <c r="G32" s="155">
        <v>23</v>
      </c>
      <c r="H32" s="155">
        <v>32100</v>
      </c>
      <c r="I32" s="155">
        <v>224</v>
      </c>
      <c r="J32" s="155">
        <v>1652985</v>
      </c>
      <c r="K32" s="155">
        <v>3</v>
      </c>
      <c r="L32" s="29"/>
    </row>
    <row r="33" spans="1:14" s="2" customFormat="1" ht="24.95" customHeight="1" x14ac:dyDescent="0.2">
      <c r="A33" s="237">
        <v>1080</v>
      </c>
      <c r="B33" s="213" t="s">
        <v>120</v>
      </c>
      <c r="C33" s="92" t="s">
        <v>14</v>
      </c>
      <c r="D33" s="90">
        <v>11</v>
      </c>
      <c r="E33" s="90">
        <v>252</v>
      </c>
      <c r="F33" s="90">
        <v>1070400</v>
      </c>
      <c r="G33" s="90">
        <v>12</v>
      </c>
      <c r="H33" s="90">
        <v>35400</v>
      </c>
      <c r="I33" s="90">
        <v>264</v>
      </c>
      <c r="J33" s="90">
        <v>1105800</v>
      </c>
      <c r="K33" s="90">
        <v>10</v>
      </c>
      <c r="L33" s="29"/>
    </row>
    <row r="34" spans="1:14" s="2" customFormat="1" ht="24.95" customHeight="1" x14ac:dyDescent="0.2">
      <c r="A34" s="238"/>
      <c r="B34" s="214"/>
      <c r="C34" s="155" t="s">
        <v>8</v>
      </c>
      <c r="D34" s="155">
        <v>11</v>
      </c>
      <c r="E34" s="155">
        <v>252</v>
      </c>
      <c r="F34" s="155">
        <v>1070400</v>
      </c>
      <c r="G34" s="155">
        <v>12</v>
      </c>
      <c r="H34" s="155">
        <v>35400</v>
      </c>
      <c r="I34" s="155">
        <v>264</v>
      </c>
      <c r="J34" s="155">
        <v>1105800</v>
      </c>
      <c r="K34" s="155">
        <v>10</v>
      </c>
      <c r="L34" s="29"/>
    </row>
    <row r="35" spans="1:14" s="2" customFormat="1" ht="24.95" customHeight="1" x14ac:dyDescent="0.2">
      <c r="A35" s="237">
        <v>1104</v>
      </c>
      <c r="B35" s="213" t="s">
        <v>121</v>
      </c>
      <c r="C35" s="138" t="s">
        <v>14</v>
      </c>
      <c r="D35" s="89">
        <v>35</v>
      </c>
      <c r="E35" s="89">
        <v>2000</v>
      </c>
      <c r="F35" s="89">
        <v>10907597</v>
      </c>
      <c r="G35" s="89">
        <v>30</v>
      </c>
      <c r="H35" s="89">
        <v>60125</v>
      </c>
      <c r="I35" s="89">
        <v>2030</v>
      </c>
      <c r="J35" s="89">
        <v>10967722</v>
      </c>
      <c r="K35" s="89">
        <v>22</v>
      </c>
      <c r="L35" s="29"/>
    </row>
    <row r="36" spans="1:14" s="2" customFormat="1" ht="24.95" customHeight="1" x14ac:dyDescent="0.2">
      <c r="A36" s="235"/>
      <c r="B36" s="219"/>
      <c r="C36" s="109" t="s">
        <v>67</v>
      </c>
      <c r="D36" s="36">
        <v>1</v>
      </c>
      <c r="E36" s="36">
        <v>1452</v>
      </c>
      <c r="F36" s="36">
        <v>1596167</v>
      </c>
      <c r="G36" s="36">
        <v>0</v>
      </c>
      <c r="H36" s="36">
        <v>0</v>
      </c>
      <c r="I36" s="36">
        <v>1452</v>
      </c>
      <c r="J36" s="36">
        <v>1596167</v>
      </c>
      <c r="K36" s="36">
        <v>0</v>
      </c>
      <c r="L36" s="29"/>
    </row>
    <row r="37" spans="1:14" s="2" customFormat="1" ht="24.95" customHeight="1" x14ac:dyDescent="0.2">
      <c r="A37" s="238"/>
      <c r="B37" s="214"/>
      <c r="C37" s="155" t="s">
        <v>8</v>
      </c>
      <c r="D37" s="155">
        <v>36</v>
      </c>
      <c r="E37" s="155">
        <v>3452</v>
      </c>
      <c r="F37" s="155">
        <v>12503764</v>
      </c>
      <c r="G37" s="155">
        <v>30</v>
      </c>
      <c r="H37" s="155">
        <v>60125</v>
      </c>
      <c r="I37" s="155">
        <v>3482</v>
      </c>
      <c r="J37" s="155">
        <v>12563889</v>
      </c>
      <c r="K37" s="155">
        <v>22</v>
      </c>
      <c r="L37" s="29"/>
    </row>
    <row r="38" spans="1:14" s="2" customFormat="1" ht="24.95" customHeight="1" x14ac:dyDescent="0.2">
      <c r="A38" s="237">
        <v>1311</v>
      </c>
      <c r="B38" s="213" t="s">
        <v>122</v>
      </c>
      <c r="C38" s="92" t="s">
        <v>13</v>
      </c>
      <c r="D38" s="90">
        <v>2</v>
      </c>
      <c r="E38" s="90">
        <v>2560</v>
      </c>
      <c r="F38" s="90">
        <v>11236664</v>
      </c>
      <c r="G38" s="90">
        <v>783</v>
      </c>
      <c r="H38" s="90">
        <v>0</v>
      </c>
      <c r="I38" s="90">
        <v>3343</v>
      </c>
      <c r="J38" s="90">
        <v>11236664</v>
      </c>
      <c r="K38" s="90">
        <v>0</v>
      </c>
      <c r="L38" s="29"/>
    </row>
    <row r="39" spans="1:14" s="2" customFormat="1" ht="24.95" customHeight="1" x14ac:dyDescent="0.2">
      <c r="A39" s="238"/>
      <c r="B39" s="214"/>
      <c r="C39" s="155" t="s">
        <v>8</v>
      </c>
      <c r="D39" s="155">
        <v>2</v>
      </c>
      <c r="E39" s="155">
        <v>2560</v>
      </c>
      <c r="F39" s="155">
        <v>11236664</v>
      </c>
      <c r="G39" s="155">
        <v>783</v>
      </c>
      <c r="H39" s="155">
        <v>0</v>
      </c>
      <c r="I39" s="155">
        <v>3343</v>
      </c>
      <c r="J39" s="155">
        <v>11236664</v>
      </c>
      <c r="K39" s="155">
        <v>0</v>
      </c>
      <c r="L39" s="29"/>
    </row>
    <row r="40" spans="1:14" s="2" customFormat="1" ht="24.95" customHeight="1" x14ac:dyDescent="0.2">
      <c r="A40" s="237">
        <v>1312</v>
      </c>
      <c r="B40" s="213" t="s">
        <v>123</v>
      </c>
      <c r="C40" s="92" t="s">
        <v>13</v>
      </c>
      <c r="D40" s="90">
        <v>3</v>
      </c>
      <c r="E40" s="90">
        <v>4524</v>
      </c>
      <c r="F40" s="90">
        <v>32111334</v>
      </c>
      <c r="G40" s="90">
        <v>206</v>
      </c>
      <c r="H40" s="90">
        <v>818712</v>
      </c>
      <c r="I40" s="90">
        <v>4730</v>
      </c>
      <c r="J40" s="90">
        <v>32930046</v>
      </c>
      <c r="K40" s="90">
        <v>0</v>
      </c>
      <c r="L40" s="29"/>
    </row>
    <row r="41" spans="1:14" s="2" customFormat="1" ht="24.95" customHeight="1" x14ac:dyDescent="0.2">
      <c r="A41" s="238"/>
      <c r="B41" s="214"/>
      <c r="C41" s="155" t="s">
        <v>8</v>
      </c>
      <c r="D41" s="155">
        <v>3</v>
      </c>
      <c r="E41" s="155">
        <v>4524</v>
      </c>
      <c r="F41" s="155">
        <v>32111334</v>
      </c>
      <c r="G41" s="155">
        <v>206</v>
      </c>
      <c r="H41" s="155">
        <v>818712</v>
      </c>
      <c r="I41" s="155">
        <v>4730</v>
      </c>
      <c r="J41" s="155">
        <v>32930046</v>
      </c>
      <c r="K41" s="155">
        <v>0</v>
      </c>
      <c r="L41" s="29"/>
      <c r="N41" s="25"/>
    </row>
    <row r="42" spans="1:14" s="2" customFormat="1" ht="24.95" customHeight="1" x14ac:dyDescent="0.2">
      <c r="A42" s="237">
        <v>1392</v>
      </c>
      <c r="B42" s="213" t="s">
        <v>124</v>
      </c>
      <c r="C42" s="92" t="s">
        <v>13</v>
      </c>
      <c r="D42" s="90">
        <v>1</v>
      </c>
      <c r="E42" s="90">
        <v>1057</v>
      </c>
      <c r="F42" s="90">
        <v>10171291</v>
      </c>
      <c r="G42" s="90">
        <v>71</v>
      </c>
      <c r="H42" s="90">
        <v>221200</v>
      </c>
      <c r="I42" s="90">
        <v>1128</v>
      </c>
      <c r="J42" s="90">
        <v>10392491</v>
      </c>
      <c r="K42" s="90">
        <v>0</v>
      </c>
      <c r="L42" s="29"/>
    </row>
    <row r="43" spans="1:14" s="2" customFormat="1" ht="24.95" customHeight="1" x14ac:dyDescent="0.2">
      <c r="A43" s="238"/>
      <c r="B43" s="214"/>
      <c r="C43" s="155" t="s">
        <v>8</v>
      </c>
      <c r="D43" s="155">
        <v>1</v>
      </c>
      <c r="E43" s="155">
        <v>1057</v>
      </c>
      <c r="F43" s="155">
        <v>10171291</v>
      </c>
      <c r="G43" s="155">
        <v>71</v>
      </c>
      <c r="H43" s="155">
        <v>221200</v>
      </c>
      <c r="I43" s="155">
        <v>1128</v>
      </c>
      <c r="J43" s="155">
        <v>10392491</v>
      </c>
      <c r="K43" s="155">
        <v>0</v>
      </c>
      <c r="L43" s="29"/>
    </row>
    <row r="44" spans="1:14" s="2" customFormat="1" ht="24.95" customHeight="1" x14ac:dyDescent="0.2">
      <c r="A44" s="237">
        <v>1393</v>
      </c>
      <c r="B44" s="213" t="s">
        <v>125</v>
      </c>
      <c r="C44" s="92" t="s">
        <v>13</v>
      </c>
      <c r="D44" s="90">
        <v>1</v>
      </c>
      <c r="E44" s="90">
        <v>465</v>
      </c>
      <c r="F44" s="90">
        <v>3625231</v>
      </c>
      <c r="G44" s="90">
        <v>0</v>
      </c>
      <c r="H44" s="90">
        <v>0</v>
      </c>
      <c r="I44" s="90">
        <v>465</v>
      </c>
      <c r="J44" s="90">
        <v>3625231</v>
      </c>
      <c r="K44" s="90">
        <v>0</v>
      </c>
      <c r="L44" s="29"/>
    </row>
    <row r="45" spans="1:14" s="2" customFormat="1" ht="24.95" customHeight="1" x14ac:dyDescent="0.2">
      <c r="A45" s="238"/>
      <c r="B45" s="214"/>
      <c r="C45" s="155" t="s">
        <v>8</v>
      </c>
      <c r="D45" s="155">
        <v>1</v>
      </c>
      <c r="E45" s="155">
        <v>465</v>
      </c>
      <c r="F45" s="155">
        <v>3625231</v>
      </c>
      <c r="G45" s="155">
        <v>0</v>
      </c>
      <c r="H45" s="155">
        <v>0</v>
      </c>
      <c r="I45" s="155">
        <v>465</v>
      </c>
      <c r="J45" s="155">
        <v>3625231</v>
      </c>
      <c r="K45" s="155">
        <v>0</v>
      </c>
      <c r="L45" s="29"/>
    </row>
    <row r="46" spans="1:14" s="2" customFormat="1" ht="24.95" customHeight="1" x14ac:dyDescent="0.2">
      <c r="A46" s="237">
        <v>1410</v>
      </c>
      <c r="B46" s="213" t="s">
        <v>126</v>
      </c>
      <c r="C46" s="92" t="s">
        <v>13</v>
      </c>
      <c r="D46" s="90">
        <v>5</v>
      </c>
      <c r="E46" s="90">
        <v>2501</v>
      </c>
      <c r="F46" s="90">
        <v>13476237</v>
      </c>
      <c r="G46" s="90">
        <v>13</v>
      </c>
      <c r="H46" s="90">
        <v>5100</v>
      </c>
      <c r="I46" s="90">
        <v>2514</v>
      </c>
      <c r="J46" s="90">
        <v>13481337</v>
      </c>
      <c r="K46" s="90">
        <v>0</v>
      </c>
      <c r="L46" s="29"/>
    </row>
    <row r="47" spans="1:14" s="2" customFormat="1" ht="24.95" customHeight="1" x14ac:dyDescent="0.2">
      <c r="A47" s="238"/>
      <c r="B47" s="214"/>
      <c r="C47" s="155" t="s">
        <v>8</v>
      </c>
      <c r="D47" s="155">
        <v>5</v>
      </c>
      <c r="E47" s="155">
        <v>2501</v>
      </c>
      <c r="F47" s="155">
        <v>13476237</v>
      </c>
      <c r="G47" s="155">
        <v>13</v>
      </c>
      <c r="H47" s="155">
        <v>5100</v>
      </c>
      <c r="I47" s="155">
        <v>2514</v>
      </c>
      <c r="J47" s="155">
        <v>13481337</v>
      </c>
      <c r="K47" s="155">
        <v>0</v>
      </c>
      <c r="L47" s="29"/>
    </row>
    <row r="48" spans="1:14" s="2" customFormat="1" ht="24.95" customHeight="1" x14ac:dyDescent="0.2">
      <c r="A48" s="237">
        <v>1520</v>
      </c>
      <c r="B48" s="213" t="s">
        <v>127</v>
      </c>
      <c r="C48" s="92" t="s">
        <v>13</v>
      </c>
      <c r="D48" s="90">
        <v>1</v>
      </c>
      <c r="E48" s="90">
        <v>2418</v>
      </c>
      <c r="F48" s="90">
        <v>18808531</v>
      </c>
      <c r="G48" s="90">
        <v>568</v>
      </c>
      <c r="H48" s="90">
        <v>2400000</v>
      </c>
      <c r="I48" s="90">
        <v>2986</v>
      </c>
      <c r="J48" s="90">
        <v>21208531</v>
      </c>
      <c r="K48" s="90">
        <v>0</v>
      </c>
      <c r="L48" s="29"/>
    </row>
    <row r="49" spans="1:14" s="2" customFormat="1" ht="24.95" customHeight="1" x14ac:dyDescent="0.2">
      <c r="A49" s="238"/>
      <c r="B49" s="214"/>
      <c r="C49" s="155" t="s">
        <v>8</v>
      </c>
      <c r="D49" s="155">
        <v>1</v>
      </c>
      <c r="E49" s="155">
        <v>2418</v>
      </c>
      <c r="F49" s="155">
        <v>18808531</v>
      </c>
      <c r="G49" s="155">
        <v>568</v>
      </c>
      <c r="H49" s="155">
        <v>2400000</v>
      </c>
      <c r="I49" s="155">
        <v>2986</v>
      </c>
      <c r="J49" s="155">
        <v>21208531</v>
      </c>
      <c r="K49" s="155">
        <v>0</v>
      </c>
      <c r="L49" s="29"/>
      <c r="N49" s="25"/>
    </row>
    <row r="50" spans="1:14" s="2" customFormat="1" ht="24.95" customHeight="1" x14ac:dyDescent="0.2">
      <c r="A50" s="237">
        <v>1629</v>
      </c>
      <c r="B50" s="213" t="s">
        <v>128</v>
      </c>
      <c r="C50" s="92" t="s">
        <v>14</v>
      </c>
      <c r="D50" s="90">
        <v>2</v>
      </c>
      <c r="E50" s="90">
        <v>41</v>
      </c>
      <c r="F50" s="90">
        <v>257400</v>
      </c>
      <c r="G50" s="90">
        <v>0</v>
      </c>
      <c r="H50" s="90">
        <v>0</v>
      </c>
      <c r="I50" s="90">
        <v>41</v>
      </c>
      <c r="J50" s="90">
        <v>257400</v>
      </c>
      <c r="K50" s="90">
        <v>0</v>
      </c>
      <c r="L50" s="29"/>
    </row>
    <row r="51" spans="1:14" s="2" customFormat="1" ht="24.95" customHeight="1" x14ac:dyDescent="0.2">
      <c r="A51" s="238"/>
      <c r="B51" s="214"/>
      <c r="C51" s="155" t="s">
        <v>8</v>
      </c>
      <c r="D51" s="155">
        <v>2</v>
      </c>
      <c r="E51" s="155">
        <v>41</v>
      </c>
      <c r="F51" s="155">
        <v>257400</v>
      </c>
      <c r="G51" s="155">
        <v>0</v>
      </c>
      <c r="H51" s="155">
        <v>0</v>
      </c>
      <c r="I51" s="155">
        <v>41</v>
      </c>
      <c r="J51" s="155">
        <v>257400</v>
      </c>
      <c r="K51" s="155">
        <v>0</v>
      </c>
      <c r="L51" s="29"/>
    </row>
    <row r="52" spans="1:14" s="2" customFormat="1" ht="24.95" customHeight="1" x14ac:dyDescent="0.2">
      <c r="A52" s="237">
        <v>1701</v>
      </c>
      <c r="B52" s="213" t="s">
        <v>129</v>
      </c>
      <c r="C52" s="92" t="s">
        <v>67</v>
      </c>
      <c r="D52" s="90">
        <v>1</v>
      </c>
      <c r="E52" s="90">
        <v>57</v>
      </c>
      <c r="F52" s="90">
        <v>406102</v>
      </c>
      <c r="G52" s="90">
        <v>0</v>
      </c>
      <c r="H52" s="90">
        <v>0</v>
      </c>
      <c r="I52" s="90">
        <v>57</v>
      </c>
      <c r="J52" s="90">
        <v>406102</v>
      </c>
      <c r="K52" s="90">
        <v>0</v>
      </c>
      <c r="L52" s="29"/>
    </row>
    <row r="53" spans="1:14" s="2" customFormat="1" ht="24.95" customHeight="1" x14ac:dyDescent="0.2">
      <c r="A53" s="238"/>
      <c r="B53" s="214"/>
      <c r="C53" s="155" t="s">
        <v>8</v>
      </c>
      <c r="D53" s="155">
        <v>1</v>
      </c>
      <c r="E53" s="155">
        <v>57</v>
      </c>
      <c r="F53" s="155">
        <v>406102</v>
      </c>
      <c r="G53" s="155">
        <v>0</v>
      </c>
      <c r="H53" s="155">
        <v>0</v>
      </c>
      <c r="I53" s="155">
        <v>57</v>
      </c>
      <c r="J53" s="155">
        <v>406102</v>
      </c>
      <c r="K53" s="155">
        <v>0</v>
      </c>
      <c r="L53" s="29"/>
    </row>
    <row r="54" spans="1:14" s="2" customFormat="1" ht="24.95" customHeight="1" x14ac:dyDescent="0.2">
      <c r="A54" s="237">
        <v>1709</v>
      </c>
      <c r="B54" s="213" t="s">
        <v>130</v>
      </c>
      <c r="C54" s="92" t="s">
        <v>14</v>
      </c>
      <c r="D54" s="90">
        <v>1</v>
      </c>
      <c r="E54" s="90">
        <v>3</v>
      </c>
      <c r="F54" s="90">
        <v>5850</v>
      </c>
      <c r="G54" s="90">
        <v>0</v>
      </c>
      <c r="H54" s="90">
        <v>0</v>
      </c>
      <c r="I54" s="90">
        <v>3</v>
      </c>
      <c r="J54" s="90">
        <v>5850</v>
      </c>
      <c r="K54" s="90">
        <v>1</v>
      </c>
      <c r="L54" s="29"/>
    </row>
    <row r="55" spans="1:14" s="2" customFormat="1" ht="24.95" customHeight="1" x14ac:dyDescent="0.2">
      <c r="A55" s="238"/>
      <c r="B55" s="214"/>
      <c r="C55" s="155" t="s">
        <v>8</v>
      </c>
      <c r="D55" s="155">
        <v>1</v>
      </c>
      <c r="E55" s="155">
        <v>3</v>
      </c>
      <c r="F55" s="155">
        <v>5850</v>
      </c>
      <c r="G55" s="155">
        <v>0</v>
      </c>
      <c r="H55" s="155">
        <v>0</v>
      </c>
      <c r="I55" s="155">
        <v>3</v>
      </c>
      <c r="J55" s="155">
        <v>5850</v>
      </c>
      <c r="K55" s="155">
        <v>1</v>
      </c>
      <c r="L55" s="29"/>
    </row>
    <row r="56" spans="1:14" s="2" customFormat="1" ht="24.95" customHeight="1" x14ac:dyDescent="0.2">
      <c r="A56" s="237">
        <v>1811</v>
      </c>
      <c r="B56" s="213" t="s">
        <v>131</v>
      </c>
      <c r="C56" s="138" t="s">
        <v>12</v>
      </c>
      <c r="D56" s="89">
        <v>1</v>
      </c>
      <c r="E56" s="89">
        <v>104</v>
      </c>
      <c r="F56" s="89">
        <v>965174</v>
      </c>
      <c r="G56" s="89">
        <v>0</v>
      </c>
      <c r="H56" s="89">
        <v>0</v>
      </c>
      <c r="I56" s="89">
        <v>104</v>
      </c>
      <c r="J56" s="89">
        <v>965174</v>
      </c>
      <c r="K56" s="89">
        <v>0</v>
      </c>
      <c r="L56" s="29"/>
    </row>
    <row r="57" spans="1:14" s="2" customFormat="1" ht="24.95" customHeight="1" x14ac:dyDescent="0.2">
      <c r="A57" s="235"/>
      <c r="B57" s="219"/>
      <c r="C57" s="109" t="s">
        <v>14</v>
      </c>
      <c r="D57" s="36">
        <v>3</v>
      </c>
      <c r="E57" s="36">
        <v>35</v>
      </c>
      <c r="F57" s="36">
        <v>180250</v>
      </c>
      <c r="G57" s="36">
        <v>1</v>
      </c>
      <c r="H57" s="36">
        <v>900</v>
      </c>
      <c r="I57" s="36">
        <v>36</v>
      </c>
      <c r="J57" s="36">
        <v>181150</v>
      </c>
      <c r="K57" s="36">
        <v>3</v>
      </c>
      <c r="L57" s="29"/>
    </row>
    <row r="58" spans="1:14" s="2" customFormat="1" ht="24.95" customHeight="1" x14ac:dyDescent="0.2">
      <c r="A58" s="235"/>
      <c r="B58" s="219"/>
      <c r="C58" s="109" t="s">
        <v>13</v>
      </c>
      <c r="D58" s="36">
        <v>3</v>
      </c>
      <c r="E58" s="36">
        <v>795</v>
      </c>
      <c r="F58" s="36">
        <v>12162089</v>
      </c>
      <c r="G58" s="36">
        <v>109</v>
      </c>
      <c r="H58" s="36">
        <v>358694</v>
      </c>
      <c r="I58" s="36">
        <v>904</v>
      </c>
      <c r="J58" s="36">
        <v>12520783</v>
      </c>
      <c r="K58" s="36">
        <v>0</v>
      </c>
      <c r="L58" s="29"/>
    </row>
    <row r="59" spans="1:14" s="2" customFormat="1" ht="24.95" customHeight="1" x14ac:dyDescent="0.2">
      <c r="A59" s="235"/>
      <c r="B59" s="219"/>
      <c r="C59" s="109" t="s">
        <v>67</v>
      </c>
      <c r="D59" s="36">
        <v>1</v>
      </c>
      <c r="E59" s="36">
        <v>54</v>
      </c>
      <c r="F59" s="36">
        <v>386240</v>
      </c>
      <c r="G59" s="36">
        <v>0</v>
      </c>
      <c r="H59" s="36">
        <v>0</v>
      </c>
      <c r="I59" s="36">
        <v>54</v>
      </c>
      <c r="J59" s="36">
        <v>386240</v>
      </c>
      <c r="K59" s="36">
        <v>0</v>
      </c>
      <c r="L59" s="29"/>
    </row>
    <row r="60" spans="1:14" s="2" customFormat="1" ht="24.95" customHeight="1" x14ac:dyDescent="0.2">
      <c r="A60" s="238"/>
      <c r="B60" s="214"/>
      <c r="C60" s="155" t="s">
        <v>8</v>
      </c>
      <c r="D60" s="155">
        <v>8</v>
      </c>
      <c r="E60" s="155">
        <v>988</v>
      </c>
      <c r="F60" s="155">
        <v>13693753</v>
      </c>
      <c r="G60" s="155">
        <v>110</v>
      </c>
      <c r="H60" s="155">
        <v>359594</v>
      </c>
      <c r="I60" s="155">
        <v>1098</v>
      </c>
      <c r="J60" s="155">
        <v>14053347</v>
      </c>
      <c r="K60" s="155">
        <v>3</v>
      </c>
      <c r="L60" s="29"/>
    </row>
    <row r="61" spans="1:14" s="2" customFormat="1" ht="24.95" customHeight="1" x14ac:dyDescent="0.2">
      <c r="A61" s="237">
        <v>1910</v>
      </c>
      <c r="B61" s="213" t="s">
        <v>132</v>
      </c>
      <c r="C61" s="138" t="s">
        <v>12</v>
      </c>
      <c r="D61" s="89">
        <v>11</v>
      </c>
      <c r="E61" s="89">
        <v>195</v>
      </c>
      <c r="F61" s="89">
        <v>1106190</v>
      </c>
      <c r="G61" s="89">
        <v>106</v>
      </c>
      <c r="H61" s="89">
        <v>273630</v>
      </c>
      <c r="I61" s="89">
        <v>301</v>
      </c>
      <c r="J61" s="89">
        <v>1379820</v>
      </c>
      <c r="K61" s="89">
        <v>0</v>
      </c>
      <c r="L61" s="29"/>
    </row>
    <row r="62" spans="1:14" s="2" customFormat="1" ht="24.95" customHeight="1" x14ac:dyDescent="0.2">
      <c r="A62" s="235"/>
      <c r="B62" s="219"/>
      <c r="C62" s="109" t="s">
        <v>14</v>
      </c>
      <c r="D62" s="36">
        <v>2</v>
      </c>
      <c r="E62" s="36">
        <v>158</v>
      </c>
      <c r="F62" s="36">
        <v>1142224</v>
      </c>
      <c r="G62" s="36">
        <v>0</v>
      </c>
      <c r="H62" s="36">
        <v>0</v>
      </c>
      <c r="I62" s="36">
        <v>158</v>
      </c>
      <c r="J62" s="36">
        <v>1142224</v>
      </c>
      <c r="K62" s="36">
        <v>1</v>
      </c>
      <c r="L62" s="29"/>
    </row>
    <row r="63" spans="1:14" s="2" customFormat="1" ht="24.95" customHeight="1" x14ac:dyDescent="0.2">
      <c r="A63" s="235"/>
      <c r="B63" s="219"/>
      <c r="C63" s="109" t="s">
        <v>13</v>
      </c>
      <c r="D63" s="36">
        <v>3</v>
      </c>
      <c r="E63" s="36">
        <v>1795</v>
      </c>
      <c r="F63" s="36">
        <v>12378200</v>
      </c>
      <c r="G63" s="36">
        <v>9</v>
      </c>
      <c r="H63" s="36">
        <v>42800</v>
      </c>
      <c r="I63" s="36">
        <v>1804</v>
      </c>
      <c r="J63" s="36">
        <v>12421000</v>
      </c>
      <c r="K63" s="36">
        <v>0</v>
      </c>
      <c r="L63" s="29"/>
    </row>
    <row r="64" spans="1:14" s="2" customFormat="1" ht="24.95" customHeight="1" x14ac:dyDescent="0.2">
      <c r="A64" s="238"/>
      <c r="B64" s="214"/>
      <c r="C64" s="155" t="s">
        <v>8</v>
      </c>
      <c r="D64" s="155">
        <v>16</v>
      </c>
      <c r="E64" s="155">
        <v>2148</v>
      </c>
      <c r="F64" s="155">
        <v>14626614</v>
      </c>
      <c r="G64" s="155">
        <v>115</v>
      </c>
      <c r="H64" s="155">
        <v>316430</v>
      </c>
      <c r="I64" s="155">
        <v>2263</v>
      </c>
      <c r="J64" s="155">
        <v>14943044</v>
      </c>
      <c r="K64" s="155">
        <v>1</v>
      </c>
      <c r="L64" s="29"/>
    </row>
    <row r="65" spans="1:12" s="2" customFormat="1" ht="24.95" customHeight="1" x14ac:dyDescent="0.2">
      <c r="A65" s="237">
        <v>1920</v>
      </c>
      <c r="B65" s="213" t="s">
        <v>133</v>
      </c>
      <c r="C65" s="138" t="s">
        <v>12</v>
      </c>
      <c r="D65" s="89">
        <v>1</v>
      </c>
      <c r="E65" s="89">
        <v>35</v>
      </c>
      <c r="F65" s="89">
        <v>230100</v>
      </c>
      <c r="G65" s="89">
        <v>0</v>
      </c>
      <c r="H65" s="89">
        <v>0</v>
      </c>
      <c r="I65" s="89">
        <v>35</v>
      </c>
      <c r="J65" s="89">
        <v>230100</v>
      </c>
      <c r="K65" s="89">
        <v>0</v>
      </c>
      <c r="L65" s="29"/>
    </row>
    <row r="66" spans="1:12" s="2" customFormat="1" ht="24.95" customHeight="1" x14ac:dyDescent="0.2">
      <c r="A66" s="235"/>
      <c r="B66" s="219"/>
      <c r="C66" s="109" t="s">
        <v>14</v>
      </c>
      <c r="D66" s="36">
        <v>5</v>
      </c>
      <c r="E66" s="36">
        <v>278</v>
      </c>
      <c r="F66" s="36">
        <v>1262300</v>
      </c>
      <c r="G66" s="36">
        <v>0</v>
      </c>
      <c r="H66" s="36">
        <v>0</v>
      </c>
      <c r="I66" s="36">
        <v>278</v>
      </c>
      <c r="J66" s="36">
        <v>1262300</v>
      </c>
      <c r="K66" s="36">
        <v>2</v>
      </c>
      <c r="L66" s="29"/>
    </row>
    <row r="67" spans="1:12" s="2" customFormat="1" ht="24.95" customHeight="1" x14ac:dyDescent="0.2">
      <c r="A67" s="235"/>
      <c r="B67" s="219"/>
      <c r="C67" s="109" t="s">
        <v>13</v>
      </c>
      <c r="D67" s="36">
        <v>7</v>
      </c>
      <c r="E67" s="36">
        <v>27307</v>
      </c>
      <c r="F67" s="36">
        <v>639476790</v>
      </c>
      <c r="G67" s="36">
        <v>474</v>
      </c>
      <c r="H67" s="36">
        <v>2739579</v>
      </c>
      <c r="I67" s="36">
        <v>27781</v>
      </c>
      <c r="J67" s="36">
        <v>642216369</v>
      </c>
      <c r="K67" s="36">
        <v>0</v>
      </c>
      <c r="L67" s="29"/>
    </row>
    <row r="68" spans="1:12" s="2" customFormat="1" ht="24.95" customHeight="1" x14ac:dyDescent="0.2">
      <c r="A68" s="238"/>
      <c r="B68" s="214"/>
      <c r="C68" s="155" t="s">
        <v>8</v>
      </c>
      <c r="D68" s="155">
        <v>13</v>
      </c>
      <c r="E68" s="155">
        <v>27620</v>
      </c>
      <c r="F68" s="155">
        <v>640969190</v>
      </c>
      <c r="G68" s="155">
        <v>474</v>
      </c>
      <c r="H68" s="155">
        <v>2739579</v>
      </c>
      <c r="I68" s="155">
        <v>28094</v>
      </c>
      <c r="J68" s="155">
        <v>643708769</v>
      </c>
      <c r="K68" s="155">
        <v>2</v>
      </c>
      <c r="L68" s="29"/>
    </row>
    <row r="69" spans="1:12" s="2" customFormat="1" ht="24.95" customHeight="1" x14ac:dyDescent="0.2">
      <c r="A69" s="237">
        <v>2011</v>
      </c>
      <c r="B69" s="213" t="s">
        <v>134</v>
      </c>
      <c r="C69" s="138" t="s">
        <v>12</v>
      </c>
      <c r="D69" s="89">
        <v>2</v>
      </c>
      <c r="E69" s="89">
        <v>39</v>
      </c>
      <c r="F69" s="89">
        <v>323820</v>
      </c>
      <c r="G69" s="89">
        <v>10</v>
      </c>
      <c r="H69" s="89">
        <v>28800</v>
      </c>
      <c r="I69" s="89">
        <v>49</v>
      </c>
      <c r="J69" s="89">
        <v>352620</v>
      </c>
      <c r="K69" s="89">
        <v>0</v>
      </c>
      <c r="L69" s="29"/>
    </row>
    <row r="70" spans="1:12" s="2" customFormat="1" ht="24.95" customHeight="1" x14ac:dyDescent="0.2">
      <c r="A70" s="235"/>
      <c r="B70" s="219"/>
      <c r="C70" s="109" t="s">
        <v>14</v>
      </c>
      <c r="D70" s="36">
        <v>2</v>
      </c>
      <c r="E70" s="36">
        <v>42</v>
      </c>
      <c r="F70" s="36">
        <v>154800</v>
      </c>
      <c r="G70" s="36">
        <v>0</v>
      </c>
      <c r="H70" s="36">
        <v>0</v>
      </c>
      <c r="I70" s="36">
        <v>42</v>
      </c>
      <c r="J70" s="36">
        <v>154800</v>
      </c>
      <c r="K70" s="36">
        <v>2</v>
      </c>
      <c r="L70" s="29"/>
    </row>
    <row r="71" spans="1:12" s="2" customFormat="1" ht="24.95" customHeight="1" x14ac:dyDescent="0.2">
      <c r="A71" s="235"/>
      <c r="B71" s="219"/>
      <c r="C71" s="109" t="s">
        <v>13</v>
      </c>
      <c r="D71" s="36">
        <v>1</v>
      </c>
      <c r="E71" s="36">
        <v>1240</v>
      </c>
      <c r="F71" s="36">
        <v>15027006</v>
      </c>
      <c r="G71" s="36">
        <v>0</v>
      </c>
      <c r="H71" s="36">
        <v>0</v>
      </c>
      <c r="I71" s="36">
        <v>1240</v>
      </c>
      <c r="J71" s="36">
        <v>15027006</v>
      </c>
      <c r="K71" s="36">
        <v>0</v>
      </c>
      <c r="L71" s="29"/>
    </row>
    <row r="72" spans="1:12" s="2" customFormat="1" ht="24.95" customHeight="1" x14ac:dyDescent="0.2">
      <c r="A72" s="238"/>
      <c r="B72" s="214"/>
      <c r="C72" s="155" t="s">
        <v>8</v>
      </c>
      <c r="D72" s="155">
        <v>5</v>
      </c>
      <c r="E72" s="155">
        <v>1321</v>
      </c>
      <c r="F72" s="155">
        <v>15505626</v>
      </c>
      <c r="G72" s="155">
        <v>10</v>
      </c>
      <c r="H72" s="155">
        <v>28800</v>
      </c>
      <c r="I72" s="155">
        <v>1331</v>
      </c>
      <c r="J72" s="155">
        <v>15534426</v>
      </c>
      <c r="K72" s="155">
        <v>2</v>
      </c>
      <c r="L72" s="29"/>
    </row>
    <row r="73" spans="1:12" s="2" customFormat="1" ht="24.95" customHeight="1" x14ac:dyDescent="0.2">
      <c r="A73" s="237">
        <v>2012</v>
      </c>
      <c r="B73" s="213" t="s">
        <v>135</v>
      </c>
      <c r="C73" s="138" t="s">
        <v>13</v>
      </c>
      <c r="D73" s="89">
        <v>1</v>
      </c>
      <c r="E73" s="89">
        <v>2682</v>
      </c>
      <c r="F73" s="89">
        <v>47390667</v>
      </c>
      <c r="G73" s="89">
        <v>0</v>
      </c>
      <c r="H73" s="89">
        <v>0</v>
      </c>
      <c r="I73" s="89">
        <v>2682</v>
      </c>
      <c r="J73" s="89">
        <v>47390667</v>
      </c>
      <c r="K73" s="89">
        <v>0</v>
      </c>
      <c r="L73" s="29"/>
    </row>
    <row r="74" spans="1:12" s="2" customFormat="1" ht="24.95" customHeight="1" x14ac:dyDescent="0.2">
      <c r="A74" s="238"/>
      <c r="B74" s="214"/>
      <c r="C74" s="155" t="s">
        <v>8</v>
      </c>
      <c r="D74" s="155">
        <v>1</v>
      </c>
      <c r="E74" s="155">
        <v>2682</v>
      </c>
      <c r="F74" s="155">
        <v>47390667</v>
      </c>
      <c r="G74" s="155">
        <v>0</v>
      </c>
      <c r="H74" s="155">
        <v>0</v>
      </c>
      <c r="I74" s="155">
        <v>2682</v>
      </c>
      <c r="J74" s="155">
        <v>47390667</v>
      </c>
      <c r="K74" s="155">
        <v>0</v>
      </c>
      <c r="L74" s="29"/>
    </row>
    <row r="75" spans="1:12" s="2" customFormat="1" ht="24.95" customHeight="1" x14ac:dyDescent="0.2">
      <c r="A75" s="237">
        <v>2022</v>
      </c>
      <c r="B75" s="213" t="s">
        <v>136</v>
      </c>
      <c r="C75" s="138" t="s">
        <v>14</v>
      </c>
      <c r="D75" s="89">
        <v>4</v>
      </c>
      <c r="E75" s="89">
        <v>214</v>
      </c>
      <c r="F75" s="89">
        <v>1045875</v>
      </c>
      <c r="G75" s="89">
        <v>1</v>
      </c>
      <c r="H75" s="89">
        <v>7200</v>
      </c>
      <c r="I75" s="89">
        <v>215</v>
      </c>
      <c r="J75" s="89">
        <v>1053075</v>
      </c>
      <c r="K75" s="89">
        <v>0</v>
      </c>
      <c r="L75" s="29"/>
    </row>
    <row r="76" spans="1:12" s="2" customFormat="1" ht="24.95" customHeight="1" x14ac:dyDescent="0.2">
      <c r="A76" s="238"/>
      <c r="B76" s="214"/>
      <c r="C76" s="155" t="s">
        <v>8</v>
      </c>
      <c r="D76" s="155">
        <v>4</v>
      </c>
      <c r="E76" s="155">
        <v>214</v>
      </c>
      <c r="F76" s="155">
        <v>1045875</v>
      </c>
      <c r="G76" s="155">
        <v>1</v>
      </c>
      <c r="H76" s="155">
        <v>7200</v>
      </c>
      <c r="I76" s="155">
        <v>215</v>
      </c>
      <c r="J76" s="155">
        <v>1053075</v>
      </c>
      <c r="K76" s="155">
        <v>0</v>
      </c>
      <c r="L76" s="29"/>
    </row>
    <row r="77" spans="1:12" s="2" customFormat="1" ht="24.95" customHeight="1" x14ac:dyDescent="0.2">
      <c r="A77" s="237">
        <v>2023</v>
      </c>
      <c r="B77" s="213" t="s">
        <v>137</v>
      </c>
      <c r="C77" s="138" t="s">
        <v>14</v>
      </c>
      <c r="D77" s="89">
        <v>2</v>
      </c>
      <c r="E77" s="89">
        <v>77</v>
      </c>
      <c r="F77" s="89">
        <v>318900</v>
      </c>
      <c r="G77" s="89">
        <v>0</v>
      </c>
      <c r="H77" s="89">
        <v>0</v>
      </c>
      <c r="I77" s="89">
        <v>77</v>
      </c>
      <c r="J77" s="89">
        <v>318900</v>
      </c>
      <c r="K77" s="89">
        <v>3</v>
      </c>
      <c r="L77" s="29"/>
    </row>
    <row r="78" spans="1:12" s="2" customFormat="1" ht="24.95" customHeight="1" x14ac:dyDescent="0.2">
      <c r="A78" s="235"/>
      <c r="B78" s="219"/>
      <c r="C78" s="109" t="s">
        <v>13</v>
      </c>
      <c r="D78" s="36">
        <v>1</v>
      </c>
      <c r="E78" s="36">
        <v>2263</v>
      </c>
      <c r="F78" s="36">
        <v>23245950</v>
      </c>
      <c r="G78" s="36">
        <v>0</v>
      </c>
      <c r="H78" s="36">
        <v>0</v>
      </c>
      <c r="I78" s="36">
        <v>2263</v>
      </c>
      <c r="J78" s="36">
        <v>23245950</v>
      </c>
      <c r="K78" s="36">
        <v>0</v>
      </c>
      <c r="L78" s="29"/>
    </row>
    <row r="79" spans="1:12" s="2" customFormat="1" ht="24.95" customHeight="1" x14ac:dyDescent="0.2">
      <c r="A79" s="238"/>
      <c r="B79" s="214"/>
      <c r="C79" s="155" t="s">
        <v>8</v>
      </c>
      <c r="D79" s="155">
        <v>3</v>
      </c>
      <c r="E79" s="155">
        <v>2340</v>
      </c>
      <c r="F79" s="155">
        <v>23564850</v>
      </c>
      <c r="G79" s="155">
        <v>0</v>
      </c>
      <c r="H79" s="155">
        <v>0</v>
      </c>
      <c r="I79" s="155">
        <v>2340</v>
      </c>
      <c r="J79" s="155">
        <v>23564850</v>
      </c>
      <c r="K79" s="155">
        <v>3</v>
      </c>
      <c r="L79" s="29"/>
    </row>
    <row r="80" spans="1:12" s="2" customFormat="1" ht="24.95" customHeight="1" x14ac:dyDescent="0.2">
      <c r="A80" s="237">
        <v>2100</v>
      </c>
      <c r="B80" s="213" t="s">
        <v>138</v>
      </c>
      <c r="C80" s="138" t="s">
        <v>14</v>
      </c>
      <c r="D80" s="89">
        <v>4</v>
      </c>
      <c r="E80" s="89">
        <v>199</v>
      </c>
      <c r="F80" s="89">
        <v>896500</v>
      </c>
      <c r="G80" s="89">
        <v>0</v>
      </c>
      <c r="H80" s="89">
        <v>0</v>
      </c>
      <c r="I80" s="89">
        <v>199</v>
      </c>
      <c r="J80" s="89">
        <v>896500</v>
      </c>
      <c r="K80" s="89">
        <v>11</v>
      </c>
      <c r="L80" s="29"/>
    </row>
    <row r="81" spans="1:12" s="2" customFormat="1" ht="24.95" customHeight="1" x14ac:dyDescent="0.2">
      <c r="A81" s="235"/>
      <c r="B81" s="219"/>
      <c r="C81" s="109" t="s">
        <v>13</v>
      </c>
      <c r="D81" s="36">
        <v>1</v>
      </c>
      <c r="E81" s="36">
        <v>4277</v>
      </c>
      <c r="F81" s="36">
        <v>43239024</v>
      </c>
      <c r="G81" s="36">
        <v>0</v>
      </c>
      <c r="H81" s="36">
        <v>0</v>
      </c>
      <c r="I81" s="36">
        <v>4277</v>
      </c>
      <c r="J81" s="36">
        <v>43239024</v>
      </c>
      <c r="K81" s="36">
        <v>0</v>
      </c>
      <c r="L81" s="29"/>
    </row>
    <row r="82" spans="1:12" s="2" customFormat="1" ht="24.95" customHeight="1" x14ac:dyDescent="0.2">
      <c r="A82" s="235"/>
      <c r="B82" s="219"/>
      <c r="C82" s="109" t="s">
        <v>67</v>
      </c>
      <c r="D82" s="36">
        <v>1</v>
      </c>
      <c r="E82" s="36">
        <v>99</v>
      </c>
      <c r="F82" s="36">
        <v>294000</v>
      </c>
      <c r="G82" s="36">
        <v>0</v>
      </c>
      <c r="H82" s="36">
        <v>0</v>
      </c>
      <c r="I82" s="36">
        <v>99</v>
      </c>
      <c r="J82" s="36">
        <v>294000</v>
      </c>
      <c r="K82" s="36">
        <v>0</v>
      </c>
      <c r="L82" s="29"/>
    </row>
    <row r="83" spans="1:12" s="2" customFormat="1" ht="24.95" customHeight="1" x14ac:dyDescent="0.2">
      <c r="A83" s="238"/>
      <c r="B83" s="214"/>
      <c r="C83" s="155" t="s">
        <v>8</v>
      </c>
      <c r="D83" s="155">
        <v>6</v>
      </c>
      <c r="E83" s="155">
        <v>4575</v>
      </c>
      <c r="F83" s="155">
        <v>44429524</v>
      </c>
      <c r="G83" s="155">
        <v>0</v>
      </c>
      <c r="H83" s="155">
        <v>0</v>
      </c>
      <c r="I83" s="155">
        <v>4575</v>
      </c>
      <c r="J83" s="155">
        <v>44429524</v>
      </c>
      <c r="K83" s="155">
        <v>11</v>
      </c>
      <c r="L83" s="29"/>
    </row>
    <row r="84" spans="1:12" s="2" customFormat="1" ht="24.95" customHeight="1" x14ac:dyDescent="0.2">
      <c r="A84" s="237">
        <v>2211</v>
      </c>
      <c r="B84" s="213" t="s">
        <v>139</v>
      </c>
      <c r="C84" s="138" t="s">
        <v>13</v>
      </c>
      <c r="D84" s="89">
        <v>1</v>
      </c>
      <c r="E84" s="89">
        <v>861</v>
      </c>
      <c r="F84" s="89">
        <v>2612118</v>
      </c>
      <c r="G84" s="89">
        <v>0</v>
      </c>
      <c r="H84" s="89">
        <v>0</v>
      </c>
      <c r="I84" s="89">
        <v>861</v>
      </c>
      <c r="J84" s="89">
        <v>2612118</v>
      </c>
      <c r="K84" s="89">
        <v>0</v>
      </c>
      <c r="L84" s="29"/>
    </row>
    <row r="85" spans="1:12" s="2" customFormat="1" ht="24.95" customHeight="1" x14ac:dyDescent="0.2">
      <c r="A85" s="238"/>
      <c r="B85" s="214"/>
      <c r="C85" s="170" t="s">
        <v>8</v>
      </c>
      <c r="D85" s="171">
        <v>1</v>
      </c>
      <c r="E85" s="171">
        <v>861</v>
      </c>
      <c r="F85" s="171">
        <v>2612118</v>
      </c>
      <c r="G85" s="171">
        <v>0</v>
      </c>
      <c r="H85" s="171">
        <v>0</v>
      </c>
      <c r="I85" s="171">
        <v>861</v>
      </c>
      <c r="J85" s="171">
        <v>2612118</v>
      </c>
      <c r="K85" s="171">
        <v>0</v>
      </c>
      <c r="L85" s="29"/>
    </row>
    <row r="86" spans="1:12" s="2" customFormat="1" ht="24.95" customHeight="1" x14ac:dyDescent="0.2">
      <c r="A86" s="237">
        <v>2220</v>
      </c>
      <c r="B86" s="213" t="s">
        <v>140</v>
      </c>
      <c r="C86" s="138" t="s">
        <v>12</v>
      </c>
      <c r="D86" s="89">
        <v>1</v>
      </c>
      <c r="E86" s="89">
        <v>3</v>
      </c>
      <c r="F86" s="89">
        <v>19776</v>
      </c>
      <c r="G86" s="89">
        <v>26</v>
      </c>
      <c r="H86" s="89">
        <v>95550</v>
      </c>
      <c r="I86" s="89">
        <v>29</v>
      </c>
      <c r="J86" s="89">
        <v>115326</v>
      </c>
      <c r="K86" s="89">
        <v>0</v>
      </c>
      <c r="L86" s="29"/>
    </row>
    <row r="87" spans="1:12" s="2" customFormat="1" ht="24.95" customHeight="1" x14ac:dyDescent="0.2">
      <c r="A87" s="235"/>
      <c r="B87" s="219"/>
      <c r="C87" s="109" t="s">
        <v>14</v>
      </c>
      <c r="D87" s="36">
        <v>11</v>
      </c>
      <c r="E87" s="36">
        <v>323</v>
      </c>
      <c r="F87" s="36">
        <v>1690233</v>
      </c>
      <c r="G87" s="36">
        <v>2</v>
      </c>
      <c r="H87" s="36">
        <v>1500</v>
      </c>
      <c r="I87" s="36">
        <v>325</v>
      </c>
      <c r="J87" s="36">
        <v>1691733</v>
      </c>
      <c r="K87" s="36">
        <v>8</v>
      </c>
      <c r="L87" s="29"/>
    </row>
    <row r="88" spans="1:12" s="2" customFormat="1" ht="24.95" customHeight="1" x14ac:dyDescent="0.2">
      <c r="A88" s="235"/>
      <c r="B88" s="219"/>
      <c r="C88" s="109" t="s">
        <v>67</v>
      </c>
      <c r="D88" s="36">
        <v>1</v>
      </c>
      <c r="E88" s="36">
        <v>129</v>
      </c>
      <c r="F88" s="36">
        <v>2367178</v>
      </c>
      <c r="G88" s="36">
        <v>19</v>
      </c>
      <c r="H88" s="36">
        <v>178500</v>
      </c>
      <c r="I88" s="36">
        <v>148</v>
      </c>
      <c r="J88" s="36">
        <v>2545678</v>
      </c>
      <c r="K88" s="36">
        <v>0</v>
      </c>
      <c r="L88" s="29"/>
    </row>
    <row r="89" spans="1:12" s="2" customFormat="1" ht="24.95" customHeight="1" x14ac:dyDescent="0.2">
      <c r="A89" s="238"/>
      <c r="B89" s="214"/>
      <c r="C89" s="155" t="s">
        <v>8</v>
      </c>
      <c r="D89" s="155">
        <v>13</v>
      </c>
      <c r="E89" s="155">
        <v>455</v>
      </c>
      <c r="F89" s="155">
        <v>4077187</v>
      </c>
      <c r="G89" s="155">
        <v>47</v>
      </c>
      <c r="H89" s="155">
        <v>275550</v>
      </c>
      <c r="I89" s="155">
        <v>502</v>
      </c>
      <c r="J89" s="155">
        <v>4352737</v>
      </c>
      <c r="K89" s="155">
        <v>8</v>
      </c>
      <c r="L89" s="29"/>
    </row>
    <row r="90" spans="1:12" s="2" customFormat="1" ht="24.95" customHeight="1" x14ac:dyDescent="0.2">
      <c r="A90" s="237">
        <v>2391</v>
      </c>
      <c r="B90" s="213" t="s">
        <v>141</v>
      </c>
      <c r="C90" s="138" t="s">
        <v>14</v>
      </c>
      <c r="D90" s="89">
        <v>1</v>
      </c>
      <c r="E90" s="89">
        <v>20</v>
      </c>
      <c r="F90" s="89">
        <v>173500</v>
      </c>
      <c r="G90" s="89">
        <v>9</v>
      </c>
      <c r="H90" s="89">
        <v>33000</v>
      </c>
      <c r="I90" s="89">
        <v>29</v>
      </c>
      <c r="J90" s="89">
        <v>206500</v>
      </c>
      <c r="K90" s="89">
        <v>1</v>
      </c>
      <c r="L90" s="29"/>
    </row>
    <row r="91" spans="1:12" s="2" customFormat="1" ht="24.95" customHeight="1" x14ac:dyDescent="0.2">
      <c r="A91" s="238"/>
      <c r="B91" s="214"/>
      <c r="C91" s="155" t="s">
        <v>8</v>
      </c>
      <c r="D91" s="155">
        <v>1</v>
      </c>
      <c r="E91" s="155">
        <v>20</v>
      </c>
      <c r="F91" s="155">
        <v>173500</v>
      </c>
      <c r="G91" s="155">
        <v>9</v>
      </c>
      <c r="H91" s="155">
        <v>33000</v>
      </c>
      <c r="I91" s="155">
        <v>29</v>
      </c>
      <c r="J91" s="155">
        <v>206500</v>
      </c>
      <c r="K91" s="155">
        <v>1</v>
      </c>
      <c r="L91" s="29"/>
    </row>
    <row r="92" spans="1:12" s="2" customFormat="1" ht="24.95" customHeight="1" x14ac:dyDescent="0.2">
      <c r="A92" s="237">
        <v>2392</v>
      </c>
      <c r="B92" s="213" t="s">
        <v>142</v>
      </c>
      <c r="C92" s="138" t="s">
        <v>14</v>
      </c>
      <c r="D92" s="89">
        <v>323</v>
      </c>
      <c r="E92" s="89">
        <v>12094</v>
      </c>
      <c r="F92" s="89">
        <v>68339401</v>
      </c>
      <c r="G92" s="89">
        <v>2289</v>
      </c>
      <c r="H92" s="89">
        <v>6114472</v>
      </c>
      <c r="I92" s="89">
        <v>14383</v>
      </c>
      <c r="J92" s="89">
        <v>74453873</v>
      </c>
      <c r="K92" s="89">
        <v>278</v>
      </c>
      <c r="L92" s="29"/>
    </row>
    <row r="93" spans="1:12" s="2" customFormat="1" ht="24.95" customHeight="1" x14ac:dyDescent="0.2">
      <c r="A93" s="238"/>
      <c r="B93" s="214"/>
      <c r="C93" s="155" t="s">
        <v>8</v>
      </c>
      <c r="D93" s="155">
        <v>323</v>
      </c>
      <c r="E93" s="155">
        <v>12094</v>
      </c>
      <c r="F93" s="155">
        <v>68339401</v>
      </c>
      <c r="G93" s="155">
        <v>2289</v>
      </c>
      <c r="H93" s="155">
        <v>6114472</v>
      </c>
      <c r="I93" s="155">
        <v>14383</v>
      </c>
      <c r="J93" s="155">
        <v>74453873</v>
      </c>
      <c r="K93" s="155">
        <v>278</v>
      </c>
      <c r="L93" s="29"/>
    </row>
    <row r="94" spans="1:12" s="2" customFormat="1" ht="24.95" customHeight="1" x14ac:dyDescent="0.2">
      <c r="A94" s="237">
        <v>2394</v>
      </c>
      <c r="B94" s="213" t="s">
        <v>143</v>
      </c>
      <c r="C94" s="138" t="s">
        <v>14</v>
      </c>
      <c r="D94" s="89">
        <v>3</v>
      </c>
      <c r="E94" s="89">
        <v>434</v>
      </c>
      <c r="F94" s="89">
        <v>2648600</v>
      </c>
      <c r="G94" s="89">
        <v>0</v>
      </c>
      <c r="H94" s="89">
        <v>0</v>
      </c>
      <c r="I94" s="89">
        <v>434</v>
      </c>
      <c r="J94" s="89">
        <v>2648600</v>
      </c>
      <c r="K94" s="89">
        <v>2</v>
      </c>
      <c r="L94" s="29"/>
    </row>
    <row r="95" spans="1:12" s="2" customFormat="1" ht="24.95" customHeight="1" x14ac:dyDescent="0.2">
      <c r="A95" s="235"/>
      <c r="B95" s="219"/>
      <c r="C95" s="109" t="s">
        <v>13</v>
      </c>
      <c r="D95" s="36">
        <v>9</v>
      </c>
      <c r="E95" s="36">
        <v>3990</v>
      </c>
      <c r="F95" s="36">
        <v>44122343</v>
      </c>
      <c r="G95" s="36">
        <v>1207</v>
      </c>
      <c r="H95" s="36">
        <v>3265760</v>
      </c>
      <c r="I95" s="36">
        <v>5197</v>
      </c>
      <c r="J95" s="36">
        <v>47388103</v>
      </c>
      <c r="K95" s="36">
        <v>0</v>
      </c>
      <c r="L95" s="29"/>
    </row>
    <row r="96" spans="1:12" s="2" customFormat="1" ht="24.95" customHeight="1" x14ac:dyDescent="0.2">
      <c r="A96" s="235"/>
      <c r="B96" s="219"/>
      <c r="C96" s="84" t="s">
        <v>67</v>
      </c>
      <c r="D96" s="84">
        <v>1</v>
      </c>
      <c r="E96" s="84">
        <v>811</v>
      </c>
      <c r="F96" s="84">
        <v>3064693</v>
      </c>
      <c r="G96" s="84">
        <v>25</v>
      </c>
      <c r="H96" s="84">
        <v>37500</v>
      </c>
      <c r="I96" s="84">
        <v>836</v>
      </c>
      <c r="J96" s="84">
        <v>3102193</v>
      </c>
      <c r="K96" s="84">
        <v>0</v>
      </c>
      <c r="L96" s="29"/>
    </row>
    <row r="97" spans="1:12" s="2" customFormat="1" ht="24.95" customHeight="1" x14ac:dyDescent="0.2">
      <c r="A97" s="238"/>
      <c r="B97" s="214"/>
      <c r="C97" s="155" t="s">
        <v>8</v>
      </c>
      <c r="D97" s="155">
        <v>13</v>
      </c>
      <c r="E97" s="155">
        <v>5235</v>
      </c>
      <c r="F97" s="155">
        <v>49835636</v>
      </c>
      <c r="G97" s="155">
        <v>1232</v>
      </c>
      <c r="H97" s="155">
        <v>3303260</v>
      </c>
      <c r="I97" s="155">
        <v>6467</v>
      </c>
      <c r="J97" s="155">
        <v>53138896</v>
      </c>
      <c r="K97" s="155">
        <v>2</v>
      </c>
      <c r="L97" s="29"/>
    </row>
    <row r="98" spans="1:12" s="2" customFormat="1" ht="24.95" customHeight="1" x14ac:dyDescent="0.2">
      <c r="A98" s="237">
        <v>2395</v>
      </c>
      <c r="B98" s="213" t="s">
        <v>144</v>
      </c>
      <c r="C98" s="138" t="s">
        <v>14</v>
      </c>
      <c r="D98" s="89">
        <v>18</v>
      </c>
      <c r="E98" s="89">
        <v>514</v>
      </c>
      <c r="F98" s="89">
        <v>2227475</v>
      </c>
      <c r="G98" s="89">
        <v>12</v>
      </c>
      <c r="H98" s="89">
        <v>36000</v>
      </c>
      <c r="I98" s="89">
        <v>526</v>
      </c>
      <c r="J98" s="89">
        <v>2263475</v>
      </c>
      <c r="K98" s="89">
        <v>12</v>
      </c>
      <c r="L98" s="29"/>
    </row>
    <row r="99" spans="1:12" s="2" customFormat="1" ht="24.95" customHeight="1" x14ac:dyDescent="0.2">
      <c r="A99" s="235"/>
      <c r="B99" s="219"/>
      <c r="C99" s="109" t="s">
        <v>13</v>
      </c>
      <c r="D99" s="36">
        <v>2</v>
      </c>
      <c r="E99" s="36">
        <v>3777</v>
      </c>
      <c r="F99" s="36">
        <v>30166111</v>
      </c>
      <c r="G99" s="36">
        <v>27</v>
      </c>
      <c r="H99" s="36">
        <v>61624</v>
      </c>
      <c r="I99" s="36">
        <v>3804</v>
      </c>
      <c r="J99" s="36">
        <v>30227735</v>
      </c>
      <c r="K99" s="36">
        <v>0</v>
      </c>
      <c r="L99" s="29"/>
    </row>
    <row r="100" spans="1:12" s="2" customFormat="1" ht="24.95" customHeight="1" x14ac:dyDescent="0.2">
      <c r="A100" s="238"/>
      <c r="B100" s="214"/>
      <c r="C100" s="155" t="s">
        <v>8</v>
      </c>
      <c r="D100" s="155">
        <v>20</v>
      </c>
      <c r="E100" s="155">
        <v>4291</v>
      </c>
      <c r="F100" s="155">
        <v>32393586</v>
      </c>
      <c r="G100" s="155">
        <v>39</v>
      </c>
      <c r="H100" s="155">
        <v>97624</v>
      </c>
      <c r="I100" s="155">
        <v>4330</v>
      </c>
      <c r="J100" s="155">
        <v>32491210</v>
      </c>
      <c r="K100" s="155">
        <v>12</v>
      </c>
      <c r="L100" s="29"/>
    </row>
    <row r="101" spans="1:12" s="2" customFormat="1" ht="24.95" customHeight="1" x14ac:dyDescent="0.2">
      <c r="A101" s="237">
        <v>2396</v>
      </c>
      <c r="B101" s="213" t="s">
        <v>145</v>
      </c>
      <c r="C101" s="138" t="s">
        <v>14</v>
      </c>
      <c r="D101" s="89">
        <v>1</v>
      </c>
      <c r="E101" s="89">
        <v>7</v>
      </c>
      <c r="F101" s="89">
        <v>17800</v>
      </c>
      <c r="G101" s="89">
        <v>0</v>
      </c>
      <c r="H101" s="89">
        <v>0</v>
      </c>
      <c r="I101" s="89">
        <v>7</v>
      </c>
      <c r="J101" s="89">
        <v>17800</v>
      </c>
      <c r="K101" s="89">
        <v>1</v>
      </c>
      <c r="L101" s="29"/>
    </row>
    <row r="102" spans="1:12" s="2" customFormat="1" ht="24.95" customHeight="1" x14ac:dyDescent="0.2">
      <c r="A102" s="238"/>
      <c r="B102" s="214"/>
      <c r="C102" s="155" t="s">
        <v>8</v>
      </c>
      <c r="D102" s="155">
        <v>1</v>
      </c>
      <c r="E102" s="155">
        <v>7</v>
      </c>
      <c r="F102" s="155">
        <v>17800</v>
      </c>
      <c r="G102" s="155">
        <v>0</v>
      </c>
      <c r="H102" s="155">
        <v>0</v>
      </c>
      <c r="I102" s="155">
        <v>7</v>
      </c>
      <c r="J102" s="155">
        <v>17800</v>
      </c>
      <c r="K102" s="155">
        <v>1</v>
      </c>
      <c r="L102" s="29"/>
    </row>
    <row r="103" spans="1:12" s="2" customFormat="1" ht="24.95" customHeight="1" x14ac:dyDescent="0.2">
      <c r="A103" s="237">
        <v>2410</v>
      </c>
      <c r="B103" s="213" t="s">
        <v>146</v>
      </c>
      <c r="C103" s="138" t="s">
        <v>14</v>
      </c>
      <c r="D103" s="89">
        <v>1</v>
      </c>
      <c r="E103" s="89">
        <v>102</v>
      </c>
      <c r="F103" s="89">
        <v>696925</v>
      </c>
      <c r="G103" s="89">
        <v>6</v>
      </c>
      <c r="H103" s="89">
        <v>24800</v>
      </c>
      <c r="I103" s="89">
        <v>108</v>
      </c>
      <c r="J103" s="89">
        <v>721725</v>
      </c>
      <c r="K103" s="89">
        <v>1</v>
      </c>
      <c r="L103" s="29"/>
    </row>
    <row r="104" spans="1:12" s="2" customFormat="1" ht="24.95" customHeight="1" x14ac:dyDescent="0.2">
      <c r="A104" s="235"/>
      <c r="B104" s="219"/>
      <c r="C104" s="109" t="s">
        <v>13</v>
      </c>
      <c r="D104" s="36">
        <v>1</v>
      </c>
      <c r="E104" s="36">
        <v>3440</v>
      </c>
      <c r="F104" s="36">
        <v>23887405</v>
      </c>
      <c r="G104" s="36">
        <v>0</v>
      </c>
      <c r="H104" s="36">
        <v>0</v>
      </c>
      <c r="I104" s="36">
        <v>3440</v>
      </c>
      <c r="J104" s="36">
        <v>23887405</v>
      </c>
      <c r="K104" s="36">
        <v>0</v>
      </c>
      <c r="L104" s="29"/>
    </row>
    <row r="105" spans="1:12" s="2" customFormat="1" ht="24.95" customHeight="1" x14ac:dyDescent="0.2">
      <c r="A105" s="238"/>
      <c r="B105" s="214"/>
      <c r="C105" s="155" t="s">
        <v>8</v>
      </c>
      <c r="D105" s="155">
        <v>2</v>
      </c>
      <c r="E105" s="155">
        <v>3542</v>
      </c>
      <c r="F105" s="155">
        <v>24584330</v>
      </c>
      <c r="G105" s="155">
        <v>6</v>
      </c>
      <c r="H105" s="155">
        <v>24800</v>
      </c>
      <c r="I105" s="155">
        <v>3548</v>
      </c>
      <c r="J105" s="155">
        <v>24609130</v>
      </c>
      <c r="K105" s="155">
        <v>1</v>
      </c>
      <c r="L105" s="29"/>
    </row>
    <row r="106" spans="1:12" s="2" customFormat="1" ht="24.95" customHeight="1" x14ac:dyDescent="0.2">
      <c r="A106" s="237">
        <v>2420</v>
      </c>
      <c r="B106" s="213" t="s">
        <v>147</v>
      </c>
      <c r="C106" s="138" t="s">
        <v>14</v>
      </c>
      <c r="D106" s="89">
        <v>1</v>
      </c>
      <c r="E106" s="89">
        <v>49</v>
      </c>
      <c r="F106" s="89">
        <v>259500</v>
      </c>
      <c r="G106" s="89">
        <v>0</v>
      </c>
      <c r="H106" s="89">
        <v>0</v>
      </c>
      <c r="I106" s="89">
        <v>49</v>
      </c>
      <c r="J106" s="89">
        <v>259500</v>
      </c>
      <c r="K106" s="89">
        <v>0</v>
      </c>
      <c r="L106" s="29"/>
    </row>
    <row r="107" spans="1:12" s="2" customFormat="1" ht="24.95" customHeight="1" x14ac:dyDescent="0.2">
      <c r="A107" s="238"/>
      <c r="B107" s="214"/>
      <c r="C107" s="155" t="s">
        <v>8</v>
      </c>
      <c r="D107" s="155">
        <v>1</v>
      </c>
      <c r="E107" s="155">
        <v>49</v>
      </c>
      <c r="F107" s="155">
        <v>259500</v>
      </c>
      <c r="G107" s="155">
        <v>0</v>
      </c>
      <c r="H107" s="155">
        <v>0</v>
      </c>
      <c r="I107" s="155">
        <v>49</v>
      </c>
      <c r="J107" s="155">
        <v>259500</v>
      </c>
      <c r="K107" s="155">
        <v>0</v>
      </c>
      <c r="L107" s="29"/>
    </row>
    <row r="108" spans="1:12" s="2" customFormat="1" ht="24.95" customHeight="1" x14ac:dyDescent="0.2">
      <c r="A108" s="237">
        <v>2511</v>
      </c>
      <c r="B108" s="213" t="s">
        <v>148</v>
      </c>
      <c r="C108" s="138" t="s">
        <v>14</v>
      </c>
      <c r="D108" s="89">
        <v>1</v>
      </c>
      <c r="E108" s="89">
        <v>29</v>
      </c>
      <c r="F108" s="89">
        <v>180465</v>
      </c>
      <c r="G108" s="89">
        <v>0</v>
      </c>
      <c r="H108" s="89">
        <v>0</v>
      </c>
      <c r="I108" s="89">
        <v>29</v>
      </c>
      <c r="J108" s="89">
        <v>180465</v>
      </c>
      <c r="K108" s="89">
        <v>0</v>
      </c>
      <c r="L108" s="29"/>
    </row>
    <row r="109" spans="1:12" s="2" customFormat="1" ht="24.95" customHeight="1" x14ac:dyDescent="0.2">
      <c r="A109" s="238"/>
      <c r="B109" s="214"/>
      <c r="C109" s="155" t="s">
        <v>8</v>
      </c>
      <c r="D109" s="155">
        <v>1</v>
      </c>
      <c r="E109" s="155">
        <v>29</v>
      </c>
      <c r="F109" s="155">
        <v>180465</v>
      </c>
      <c r="G109" s="155">
        <v>0</v>
      </c>
      <c r="H109" s="155">
        <v>0</v>
      </c>
      <c r="I109" s="155">
        <v>29</v>
      </c>
      <c r="J109" s="155">
        <v>180465</v>
      </c>
      <c r="K109" s="155">
        <v>0</v>
      </c>
      <c r="L109" s="29"/>
    </row>
    <row r="110" spans="1:12" s="2" customFormat="1" ht="24.95" customHeight="1" x14ac:dyDescent="0.2">
      <c r="A110" s="237">
        <v>2599</v>
      </c>
      <c r="B110" s="213" t="s">
        <v>149</v>
      </c>
      <c r="C110" s="138" t="s">
        <v>14</v>
      </c>
      <c r="D110" s="89">
        <v>1</v>
      </c>
      <c r="E110" s="89">
        <v>6</v>
      </c>
      <c r="F110" s="89">
        <v>22500</v>
      </c>
      <c r="G110" s="89">
        <v>0</v>
      </c>
      <c r="H110" s="89">
        <v>0</v>
      </c>
      <c r="I110" s="89">
        <v>6</v>
      </c>
      <c r="J110" s="89">
        <v>22500</v>
      </c>
      <c r="K110" s="89">
        <v>1</v>
      </c>
      <c r="L110" s="29"/>
    </row>
    <row r="111" spans="1:12" s="2" customFormat="1" ht="24.95" customHeight="1" x14ac:dyDescent="0.2">
      <c r="A111" s="238"/>
      <c r="B111" s="214"/>
      <c r="C111" s="155" t="s">
        <v>8</v>
      </c>
      <c r="D111" s="155">
        <v>1</v>
      </c>
      <c r="E111" s="155">
        <v>6</v>
      </c>
      <c r="F111" s="155">
        <v>22500</v>
      </c>
      <c r="G111" s="155">
        <v>0</v>
      </c>
      <c r="H111" s="155">
        <v>0</v>
      </c>
      <c r="I111" s="155">
        <v>6</v>
      </c>
      <c r="J111" s="155">
        <v>22500</v>
      </c>
      <c r="K111" s="155">
        <v>1</v>
      </c>
      <c r="L111" s="29"/>
    </row>
    <row r="112" spans="1:12" s="2" customFormat="1" ht="24.95" customHeight="1" x14ac:dyDescent="0.2">
      <c r="A112" s="237">
        <v>2710</v>
      </c>
      <c r="B112" s="213" t="s">
        <v>150</v>
      </c>
      <c r="C112" s="138" t="s">
        <v>14</v>
      </c>
      <c r="D112" s="89">
        <v>2</v>
      </c>
      <c r="E112" s="89">
        <v>267</v>
      </c>
      <c r="F112" s="89">
        <v>2289200</v>
      </c>
      <c r="G112" s="89">
        <v>0</v>
      </c>
      <c r="H112" s="89">
        <v>0</v>
      </c>
      <c r="I112" s="89">
        <v>267</v>
      </c>
      <c r="J112" s="89">
        <v>2289200</v>
      </c>
      <c r="K112" s="89">
        <v>1</v>
      </c>
      <c r="L112" s="29"/>
    </row>
    <row r="113" spans="1:12" s="2" customFormat="1" ht="24.95" customHeight="1" x14ac:dyDescent="0.2">
      <c r="A113" s="235"/>
      <c r="B113" s="219"/>
      <c r="C113" s="109" t="s">
        <v>13</v>
      </c>
      <c r="D113" s="36">
        <v>2</v>
      </c>
      <c r="E113" s="36">
        <v>3490</v>
      </c>
      <c r="F113" s="36">
        <v>42073008</v>
      </c>
      <c r="G113" s="36">
        <v>0</v>
      </c>
      <c r="H113" s="36">
        <v>0</v>
      </c>
      <c r="I113" s="36">
        <v>3490</v>
      </c>
      <c r="J113" s="36">
        <v>42073008</v>
      </c>
      <c r="K113" s="36">
        <v>0</v>
      </c>
      <c r="L113" s="29"/>
    </row>
    <row r="114" spans="1:12" s="2" customFormat="1" ht="24.95" customHeight="1" x14ac:dyDescent="0.2">
      <c r="A114" s="238"/>
      <c r="B114" s="214"/>
      <c r="C114" s="155" t="s">
        <v>8</v>
      </c>
      <c r="D114" s="155">
        <v>4</v>
      </c>
      <c r="E114" s="155">
        <v>3757</v>
      </c>
      <c r="F114" s="155">
        <v>44362208</v>
      </c>
      <c r="G114" s="155">
        <v>0</v>
      </c>
      <c r="H114" s="155">
        <v>0</v>
      </c>
      <c r="I114" s="155">
        <v>3757</v>
      </c>
      <c r="J114" s="155">
        <v>44362208</v>
      </c>
      <c r="K114" s="155">
        <v>1</v>
      </c>
      <c r="L114" s="29"/>
    </row>
    <row r="115" spans="1:12" s="2" customFormat="1" ht="24.95" customHeight="1" x14ac:dyDescent="0.2">
      <c r="A115" s="237">
        <v>2720</v>
      </c>
      <c r="B115" s="213" t="s">
        <v>151</v>
      </c>
      <c r="C115" s="138" t="s">
        <v>13</v>
      </c>
      <c r="D115" s="89">
        <v>1</v>
      </c>
      <c r="E115" s="89">
        <v>1136</v>
      </c>
      <c r="F115" s="89">
        <v>6758937</v>
      </c>
      <c r="G115" s="89">
        <v>0</v>
      </c>
      <c r="H115" s="89">
        <v>0</v>
      </c>
      <c r="I115" s="89">
        <v>1136</v>
      </c>
      <c r="J115" s="89">
        <v>6758937</v>
      </c>
      <c r="K115" s="89">
        <v>0</v>
      </c>
      <c r="L115" s="29"/>
    </row>
    <row r="116" spans="1:12" s="2" customFormat="1" ht="24.95" customHeight="1" x14ac:dyDescent="0.2">
      <c r="A116" s="238"/>
      <c r="B116" s="214"/>
      <c r="C116" s="155" t="s">
        <v>8</v>
      </c>
      <c r="D116" s="155">
        <v>1</v>
      </c>
      <c r="E116" s="155">
        <v>1136</v>
      </c>
      <c r="F116" s="155">
        <v>6758937</v>
      </c>
      <c r="G116" s="155">
        <v>0</v>
      </c>
      <c r="H116" s="155">
        <v>0</v>
      </c>
      <c r="I116" s="155">
        <v>1136</v>
      </c>
      <c r="J116" s="155">
        <v>6758937</v>
      </c>
      <c r="K116" s="155">
        <v>0</v>
      </c>
      <c r="L116" s="29"/>
    </row>
    <row r="117" spans="1:12" s="2" customFormat="1" ht="24.95" customHeight="1" x14ac:dyDescent="0.2">
      <c r="A117" s="237">
        <v>2732</v>
      </c>
      <c r="B117" s="213" t="s">
        <v>152</v>
      </c>
      <c r="C117" s="138" t="s">
        <v>13</v>
      </c>
      <c r="D117" s="89">
        <v>1</v>
      </c>
      <c r="E117" s="89">
        <v>2586</v>
      </c>
      <c r="F117" s="89">
        <v>30380751</v>
      </c>
      <c r="G117" s="89">
        <v>267</v>
      </c>
      <c r="H117" s="89">
        <v>93450</v>
      </c>
      <c r="I117" s="89">
        <v>2853</v>
      </c>
      <c r="J117" s="89">
        <v>30474201</v>
      </c>
      <c r="K117" s="89">
        <v>0</v>
      </c>
      <c r="L117" s="29"/>
    </row>
    <row r="118" spans="1:12" s="2" customFormat="1" ht="24.95" customHeight="1" x14ac:dyDescent="0.2">
      <c r="A118" s="238"/>
      <c r="B118" s="214"/>
      <c r="C118" s="155" t="s">
        <v>8</v>
      </c>
      <c r="D118" s="155">
        <v>1</v>
      </c>
      <c r="E118" s="155">
        <v>2586</v>
      </c>
      <c r="F118" s="155">
        <v>30380751</v>
      </c>
      <c r="G118" s="155">
        <v>267</v>
      </c>
      <c r="H118" s="155">
        <v>93450</v>
      </c>
      <c r="I118" s="155">
        <v>2853</v>
      </c>
      <c r="J118" s="155">
        <v>30474201</v>
      </c>
      <c r="K118" s="155">
        <v>0</v>
      </c>
      <c r="L118" s="29"/>
    </row>
    <row r="119" spans="1:12" s="2" customFormat="1" ht="24.95" customHeight="1" x14ac:dyDescent="0.2">
      <c r="A119" s="237">
        <v>2750</v>
      </c>
      <c r="B119" s="213" t="s">
        <v>153</v>
      </c>
      <c r="C119" s="138" t="s">
        <v>14</v>
      </c>
      <c r="D119" s="89">
        <v>2</v>
      </c>
      <c r="E119" s="89">
        <v>58</v>
      </c>
      <c r="F119" s="89">
        <v>440700</v>
      </c>
      <c r="G119" s="89">
        <v>0</v>
      </c>
      <c r="H119" s="89">
        <v>0</v>
      </c>
      <c r="I119" s="89">
        <v>58</v>
      </c>
      <c r="J119" s="89">
        <v>440700</v>
      </c>
      <c r="K119" s="89">
        <v>1</v>
      </c>
      <c r="L119" s="29"/>
    </row>
    <row r="120" spans="1:12" s="2" customFormat="1" ht="24.95" customHeight="1" x14ac:dyDescent="0.2">
      <c r="A120" s="235"/>
      <c r="B120" s="219"/>
      <c r="C120" s="109" t="s">
        <v>13</v>
      </c>
      <c r="D120" s="36">
        <v>1</v>
      </c>
      <c r="E120" s="36">
        <v>3093</v>
      </c>
      <c r="F120" s="36">
        <v>29641713</v>
      </c>
      <c r="G120" s="36">
        <v>0</v>
      </c>
      <c r="H120" s="36">
        <v>0</v>
      </c>
      <c r="I120" s="36">
        <v>3093</v>
      </c>
      <c r="J120" s="36">
        <v>29641713</v>
      </c>
      <c r="K120" s="36">
        <v>0</v>
      </c>
      <c r="L120" s="29"/>
    </row>
    <row r="121" spans="1:12" s="2" customFormat="1" ht="24.95" customHeight="1" x14ac:dyDescent="0.2">
      <c r="A121" s="238"/>
      <c r="B121" s="214"/>
      <c r="C121" s="155" t="s">
        <v>8</v>
      </c>
      <c r="D121" s="155">
        <v>3</v>
      </c>
      <c r="E121" s="155">
        <v>3151</v>
      </c>
      <c r="F121" s="155">
        <v>30082413</v>
      </c>
      <c r="G121" s="155">
        <v>0</v>
      </c>
      <c r="H121" s="155">
        <v>0</v>
      </c>
      <c r="I121" s="155">
        <v>3151</v>
      </c>
      <c r="J121" s="155">
        <v>30082413</v>
      </c>
      <c r="K121" s="155">
        <v>1</v>
      </c>
      <c r="L121" s="29"/>
    </row>
    <row r="122" spans="1:12" s="2" customFormat="1" ht="24.95" customHeight="1" x14ac:dyDescent="0.2">
      <c r="A122" s="237">
        <v>2811</v>
      </c>
      <c r="B122" s="213" t="s">
        <v>154</v>
      </c>
      <c r="C122" s="138" t="s">
        <v>13</v>
      </c>
      <c r="D122" s="89">
        <v>2</v>
      </c>
      <c r="E122" s="89">
        <v>2983</v>
      </c>
      <c r="F122" s="89">
        <v>39441842</v>
      </c>
      <c r="G122" s="89">
        <v>125</v>
      </c>
      <c r="H122" s="89">
        <v>696584</v>
      </c>
      <c r="I122" s="89">
        <v>3108</v>
      </c>
      <c r="J122" s="89">
        <v>40138426</v>
      </c>
      <c r="K122" s="89">
        <v>0</v>
      </c>
      <c r="L122" s="29"/>
    </row>
    <row r="123" spans="1:12" s="2" customFormat="1" ht="24.95" customHeight="1" x14ac:dyDescent="0.2">
      <c r="A123" s="238"/>
      <c r="B123" s="214"/>
      <c r="C123" s="155" t="s">
        <v>8</v>
      </c>
      <c r="D123" s="155">
        <v>2</v>
      </c>
      <c r="E123" s="155">
        <v>2983</v>
      </c>
      <c r="F123" s="155">
        <v>39441842</v>
      </c>
      <c r="G123" s="155">
        <v>125</v>
      </c>
      <c r="H123" s="155">
        <v>696584</v>
      </c>
      <c r="I123" s="155">
        <v>3108</v>
      </c>
      <c r="J123" s="155">
        <v>40138426</v>
      </c>
      <c r="K123" s="155">
        <v>0</v>
      </c>
      <c r="L123" s="29"/>
    </row>
    <row r="124" spans="1:12" s="2" customFormat="1" ht="24.95" customHeight="1" x14ac:dyDescent="0.2">
      <c r="A124" s="237">
        <v>2819</v>
      </c>
      <c r="B124" s="213" t="s">
        <v>155</v>
      </c>
      <c r="C124" s="138" t="s">
        <v>13</v>
      </c>
      <c r="D124" s="89">
        <v>1</v>
      </c>
      <c r="E124" s="89">
        <v>3278</v>
      </c>
      <c r="F124" s="89">
        <v>34572890</v>
      </c>
      <c r="G124" s="89">
        <v>25</v>
      </c>
      <c r="H124" s="89">
        <v>19300</v>
      </c>
      <c r="I124" s="89">
        <v>3303</v>
      </c>
      <c r="J124" s="89">
        <v>34592190</v>
      </c>
      <c r="K124" s="89">
        <v>0</v>
      </c>
      <c r="L124" s="29"/>
    </row>
    <row r="125" spans="1:12" s="2" customFormat="1" ht="24.95" customHeight="1" x14ac:dyDescent="0.2">
      <c r="A125" s="238"/>
      <c r="B125" s="214"/>
      <c r="C125" s="155" t="s">
        <v>8</v>
      </c>
      <c r="D125" s="155">
        <v>1</v>
      </c>
      <c r="E125" s="155">
        <v>3278</v>
      </c>
      <c r="F125" s="155">
        <v>34572890</v>
      </c>
      <c r="G125" s="155">
        <v>25</v>
      </c>
      <c r="H125" s="155">
        <v>19300</v>
      </c>
      <c r="I125" s="155">
        <v>3303</v>
      </c>
      <c r="J125" s="155">
        <v>34592190</v>
      </c>
      <c r="K125" s="155">
        <v>0</v>
      </c>
      <c r="L125" s="29"/>
    </row>
    <row r="126" spans="1:12" s="2" customFormat="1" ht="24.95" customHeight="1" x14ac:dyDescent="0.2">
      <c r="A126" s="237">
        <v>2910</v>
      </c>
      <c r="B126" s="213" t="s">
        <v>156</v>
      </c>
      <c r="C126" s="138" t="s">
        <v>13</v>
      </c>
      <c r="D126" s="89">
        <v>1</v>
      </c>
      <c r="E126" s="89">
        <v>3742</v>
      </c>
      <c r="F126" s="89">
        <v>44206518</v>
      </c>
      <c r="G126" s="89">
        <v>537</v>
      </c>
      <c r="H126" s="89">
        <v>2166248</v>
      </c>
      <c r="I126" s="89">
        <v>4279</v>
      </c>
      <c r="J126" s="89">
        <v>46372766</v>
      </c>
      <c r="K126" s="89">
        <v>0</v>
      </c>
      <c r="L126" s="29"/>
    </row>
    <row r="127" spans="1:12" s="2" customFormat="1" ht="24.95" customHeight="1" x14ac:dyDescent="0.2">
      <c r="A127" s="238"/>
      <c r="B127" s="214"/>
      <c r="C127" s="155" t="s">
        <v>8</v>
      </c>
      <c r="D127" s="155">
        <v>1</v>
      </c>
      <c r="E127" s="155">
        <v>3742</v>
      </c>
      <c r="F127" s="155">
        <v>44206518</v>
      </c>
      <c r="G127" s="155">
        <v>537</v>
      </c>
      <c r="H127" s="155">
        <v>2166248</v>
      </c>
      <c r="I127" s="155">
        <v>4279</v>
      </c>
      <c r="J127" s="155">
        <v>46372766</v>
      </c>
      <c r="K127" s="155">
        <v>0</v>
      </c>
      <c r="L127" s="29"/>
    </row>
    <row r="128" spans="1:12" s="2" customFormat="1" ht="24.95" customHeight="1" x14ac:dyDescent="0.2">
      <c r="A128" s="237">
        <v>2920</v>
      </c>
      <c r="B128" s="213" t="s">
        <v>160</v>
      </c>
      <c r="C128" s="138" t="s">
        <v>14</v>
      </c>
      <c r="D128" s="89">
        <v>1</v>
      </c>
      <c r="E128" s="89">
        <v>67</v>
      </c>
      <c r="F128" s="89">
        <v>482300</v>
      </c>
      <c r="G128" s="89">
        <v>0</v>
      </c>
      <c r="H128" s="89">
        <v>0</v>
      </c>
      <c r="I128" s="89">
        <v>67</v>
      </c>
      <c r="J128" s="89">
        <v>482300</v>
      </c>
      <c r="K128" s="89">
        <v>0</v>
      </c>
      <c r="L128" s="29"/>
    </row>
    <row r="129" spans="1:17" s="2" customFormat="1" ht="24.95" customHeight="1" x14ac:dyDescent="0.2">
      <c r="A129" s="238"/>
      <c r="B129" s="214"/>
      <c r="C129" s="155" t="s">
        <v>8</v>
      </c>
      <c r="D129" s="155">
        <v>1</v>
      </c>
      <c r="E129" s="155">
        <v>67</v>
      </c>
      <c r="F129" s="155">
        <v>482300</v>
      </c>
      <c r="G129" s="155">
        <v>0</v>
      </c>
      <c r="H129" s="155">
        <v>0</v>
      </c>
      <c r="I129" s="155">
        <v>67</v>
      </c>
      <c r="J129" s="155">
        <v>482300</v>
      </c>
      <c r="K129" s="155">
        <v>0</v>
      </c>
      <c r="L129" s="29"/>
    </row>
    <row r="130" spans="1:17" s="2" customFormat="1" ht="24.95" customHeight="1" x14ac:dyDescent="0.2">
      <c r="A130" s="235">
        <v>3100</v>
      </c>
      <c r="B130" s="219" t="s">
        <v>158</v>
      </c>
      <c r="C130" s="109" t="s">
        <v>14</v>
      </c>
      <c r="D130" s="36">
        <v>1</v>
      </c>
      <c r="E130" s="36">
        <v>24</v>
      </c>
      <c r="F130" s="36">
        <v>94500</v>
      </c>
      <c r="G130" s="36">
        <v>0</v>
      </c>
      <c r="H130" s="36">
        <v>0</v>
      </c>
      <c r="I130" s="36">
        <v>24</v>
      </c>
      <c r="J130" s="36">
        <v>94500</v>
      </c>
      <c r="K130" s="36">
        <v>1</v>
      </c>
      <c r="L130" s="29"/>
    </row>
    <row r="131" spans="1:17" s="2" customFormat="1" ht="24.95" customHeight="1" x14ac:dyDescent="0.2">
      <c r="A131" s="235"/>
      <c r="B131" s="219"/>
      <c r="C131" s="109" t="s">
        <v>13</v>
      </c>
      <c r="D131" s="36">
        <v>1</v>
      </c>
      <c r="E131" s="36">
        <v>45</v>
      </c>
      <c r="F131" s="36">
        <v>368007</v>
      </c>
      <c r="G131" s="36">
        <v>0</v>
      </c>
      <c r="H131" s="36">
        <v>0</v>
      </c>
      <c r="I131" s="36">
        <v>45</v>
      </c>
      <c r="J131" s="36">
        <v>368007</v>
      </c>
      <c r="K131" s="36">
        <v>0</v>
      </c>
      <c r="L131" s="60"/>
      <c r="M131" s="26"/>
      <c r="N131" s="26"/>
      <c r="O131" s="26"/>
      <c r="P131" s="26"/>
      <c r="Q131" s="26"/>
    </row>
    <row r="132" spans="1:17" s="2" customFormat="1" ht="24.95" customHeight="1" x14ac:dyDescent="0.2">
      <c r="A132" s="235"/>
      <c r="B132" s="219"/>
      <c r="C132" s="155" t="s">
        <v>8</v>
      </c>
      <c r="D132" s="155">
        <v>2</v>
      </c>
      <c r="E132" s="155">
        <v>69</v>
      </c>
      <c r="F132" s="155">
        <v>462507</v>
      </c>
      <c r="G132" s="155">
        <v>0</v>
      </c>
      <c r="H132" s="155">
        <v>0</v>
      </c>
      <c r="I132" s="155">
        <f t="shared" ref="I132" si="0">E132+G132</f>
        <v>69</v>
      </c>
      <c r="J132" s="155">
        <v>462507</v>
      </c>
      <c r="K132" s="155">
        <v>1</v>
      </c>
      <c r="L132" s="60"/>
      <c r="N132" s="26"/>
      <c r="O132" s="26"/>
      <c r="P132" s="26"/>
      <c r="Q132" s="26"/>
    </row>
    <row r="133" spans="1:17" s="2" customFormat="1" ht="24.95" customHeight="1" x14ac:dyDescent="0.2">
      <c r="A133" s="236" t="s">
        <v>26</v>
      </c>
      <c r="B133" s="236"/>
      <c r="C133" s="155"/>
      <c r="D133" s="155">
        <f t="shared" ref="D133:K133" si="1">SUM(D23:D132)/2+SUM(D5:D18)/2</f>
        <v>719</v>
      </c>
      <c r="E133" s="155">
        <f t="shared" si="1"/>
        <v>118689</v>
      </c>
      <c r="F133" s="155">
        <f t="shared" si="1"/>
        <v>1385568727</v>
      </c>
      <c r="G133" s="155">
        <f t="shared" si="1"/>
        <v>7628</v>
      </c>
      <c r="H133" s="155">
        <f t="shared" si="1"/>
        <v>22326589</v>
      </c>
      <c r="I133" s="155">
        <f t="shared" si="1"/>
        <v>126317</v>
      </c>
      <c r="J133" s="155">
        <f t="shared" si="1"/>
        <v>1407895316</v>
      </c>
      <c r="K133" s="155">
        <f t="shared" si="1"/>
        <v>473</v>
      </c>
      <c r="L133" s="29"/>
    </row>
  </sheetData>
  <mergeCells count="115">
    <mergeCell ref="B112:B114"/>
    <mergeCell ref="B126:B127"/>
    <mergeCell ref="B128:B129"/>
    <mergeCell ref="B130:B132"/>
    <mergeCell ref="B115:B116"/>
    <mergeCell ref="B117:B118"/>
    <mergeCell ref="B119:B121"/>
    <mergeCell ref="B122:B123"/>
    <mergeCell ref="B124:B125"/>
    <mergeCell ref="B90:B91"/>
    <mergeCell ref="B92:B93"/>
    <mergeCell ref="B94:B97"/>
    <mergeCell ref="B98:B100"/>
    <mergeCell ref="B101:B102"/>
    <mergeCell ref="B103:B105"/>
    <mergeCell ref="B106:B107"/>
    <mergeCell ref="B108:B109"/>
    <mergeCell ref="B110:B111"/>
    <mergeCell ref="I21:J21"/>
    <mergeCell ref="K21:K22"/>
    <mergeCell ref="B28:B29"/>
    <mergeCell ref="B30:B32"/>
    <mergeCell ref="B33:B34"/>
    <mergeCell ref="B35:B37"/>
    <mergeCell ref="B38:B39"/>
    <mergeCell ref="B40:B41"/>
    <mergeCell ref="B44:B45"/>
    <mergeCell ref="B42:B43"/>
    <mergeCell ref="B86:B89"/>
    <mergeCell ref="B14:B15"/>
    <mergeCell ref="B16:B18"/>
    <mergeCell ref="B5:B6"/>
    <mergeCell ref="B7:B8"/>
    <mergeCell ref="B9:B10"/>
    <mergeCell ref="B11:B13"/>
    <mergeCell ref="K3:K4"/>
    <mergeCell ref="C3:C4"/>
    <mergeCell ref="D3:D4"/>
    <mergeCell ref="E3:F3"/>
    <mergeCell ref="G3:H3"/>
    <mergeCell ref="I3:J3"/>
    <mergeCell ref="B77:B79"/>
    <mergeCell ref="B80:B83"/>
    <mergeCell ref="B56:B60"/>
    <mergeCell ref="B61:B64"/>
    <mergeCell ref="B75:B76"/>
    <mergeCell ref="B23:B25"/>
    <mergeCell ref="C21:C22"/>
    <mergeCell ref="D21:D22"/>
    <mergeCell ref="B26:B27"/>
    <mergeCell ref="E21:F21"/>
    <mergeCell ref="G21:H21"/>
    <mergeCell ref="A14:A15"/>
    <mergeCell ref="A16:A18"/>
    <mergeCell ref="A23:A25"/>
    <mergeCell ref="A26:A27"/>
    <mergeCell ref="A5:A6"/>
    <mergeCell ref="A7:A8"/>
    <mergeCell ref="A9:A10"/>
    <mergeCell ref="A11:A13"/>
    <mergeCell ref="B84:B85"/>
    <mergeCell ref="B65:B68"/>
    <mergeCell ref="B69:B72"/>
    <mergeCell ref="B73:B74"/>
    <mergeCell ref="B46:B47"/>
    <mergeCell ref="B48:B49"/>
    <mergeCell ref="B50:B51"/>
    <mergeCell ref="B52:B53"/>
    <mergeCell ref="B54:B55"/>
    <mergeCell ref="A40:A41"/>
    <mergeCell ref="A42:A43"/>
    <mergeCell ref="A44:A45"/>
    <mergeCell ref="A46:A47"/>
    <mergeCell ref="A48:A49"/>
    <mergeCell ref="A28:A29"/>
    <mergeCell ref="A30:A32"/>
    <mergeCell ref="A33:A34"/>
    <mergeCell ref="A35:A37"/>
    <mergeCell ref="A38:A39"/>
    <mergeCell ref="A90:A91"/>
    <mergeCell ref="A92:A93"/>
    <mergeCell ref="A65:A68"/>
    <mergeCell ref="A69:A72"/>
    <mergeCell ref="A73:A74"/>
    <mergeCell ref="A75:A76"/>
    <mergeCell ref="A77:A79"/>
    <mergeCell ref="A50:A51"/>
    <mergeCell ref="A52:A53"/>
    <mergeCell ref="A54:A55"/>
    <mergeCell ref="A56:A60"/>
    <mergeCell ref="A61:A64"/>
    <mergeCell ref="A1:K1"/>
    <mergeCell ref="A130:A132"/>
    <mergeCell ref="A133:B133"/>
    <mergeCell ref="A21:B22"/>
    <mergeCell ref="A19:K19"/>
    <mergeCell ref="A3:B4"/>
    <mergeCell ref="A119:A121"/>
    <mergeCell ref="A122:A123"/>
    <mergeCell ref="A124:A125"/>
    <mergeCell ref="A126:A127"/>
    <mergeCell ref="A128:A129"/>
    <mergeCell ref="A108:A109"/>
    <mergeCell ref="A110:A111"/>
    <mergeCell ref="A112:A114"/>
    <mergeCell ref="A115:A116"/>
    <mergeCell ref="A117:A118"/>
    <mergeCell ref="A94:A97"/>
    <mergeCell ref="A98:A100"/>
    <mergeCell ref="A101:A102"/>
    <mergeCell ref="A103:A105"/>
    <mergeCell ref="A106:A107"/>
    <mergeCell ref="A80:A83"/>
    <mergeCell ref="A84:A85"/>
    <mergeCell ref="A86:A89"/>
  </mergeCells>
  <printOptions horizontalCentered="1" verticalCentered="1"/>
  <pageMargins left="0.7" right="0.7" top="0.75" bottom="0.75" header="0.3" footer="0.3"/>
  <pageSetup paperSize="9" scale="88" firstPageNumber="25" orientation="landscape" useFirstPageNumber="1" r:id="rId1"/>
  <rowBreaks count="10" manualBreakCount="10">
    <brk id="18" max="10" man="1"/>
    <brk id="34" max="10" man="1"/>
    <brk id="45" max="10" man="1"/>
    <brk id="55" max="10" man="1"/>
    <brk id="68" max="10" man="1"/>
    <brk id="79" max="10" man="1"/>
    <brk id="91" max="10" man="1"/>
    <brk id="102" max="10" man="1"/>
    <brk id="111" max="10" man="1"/>
    <brk id="12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H132"/>
  <sheetViews>
    <sheetView rightToLeft="1" view="pageBreakPreview" topLeftCell="A119" zoomScaleNormal="100" zoomScaleSheetLayoutView="100" workbookViewId="0">
      <selection activeCell="B128" sqref="B128:B130"/>
    </sheetView>
  </sheetViews>
  <sheetFormatPr defaultRowHeight="15.75" x14ac:dyDescent="0.2"/>
  <cols>
    <col min="2" max="2" width="38" style="112" customWidth="1"/>
    <col min="3" max="3" width="10.7109375" style="110" customWidth="1"/>
    <col min="4" max="4" width="18.42578125" customWidth="1"/>
    <col min="5" max="5" width="18.7109375" customWidth="1"/>
    <col min="6" max="6" width="20.85546875" style="39" customWidth="1"/>
    <col min="7" max="7" width="17.5703125" customWidth="1"/>
    <col min="9" max="9" width="12.85546875" bestFit="1" customWidth="1"/>
  </cols>
  <sheetData>
    <row r="1" spans="1:7" ht="27" customHeight="1" x14ac:dyDescent="0.2">
      <c r="A1" s="183" t="s">
        <v>74</v>
      </c>
      <c r="B1" s="183"/>
      <c r="C1" s="183"/>
      <c r="D1" s="183"/>
      <c r="E1" s="183"/>
      <c r="F1" s="183"/>
      <c r="G1" s="183"/>
    </row>
    <row r="2" spans="1:7" ht="27" customHeight="1" x14ac:dyDescent="0.2">
      <c r="A2" s="75" t="s">
        <v>59</v>
      </c>
      <c r="C2" s="40"/>
      <c r="D2" s="19"/>
      <c r="E2" s="19"/>
      <c r="F2" s="17"/>
      <c r="G2" s="19"/>
    </row>
    <row r="3" spans="1:7" ht="42" customHeight="1" x14ac:dyDescent="0.2">
      <c r="A3" s="231" t="s">
        <v>1</v>
      </c>
      <c r="B3" s="231"/>
      <c r="C3" s="160" t="s">
        <v>2</v>
      </c>
      <c r="D3" s="160" t="s">
        <v>17</v>
      </c>
      <c r="E3" s="160" t="s">
        <v>18</v>
      </c>
      <c r="F3" s="160" t="s">
        <v>19</v>
      </c>
      <c r="G3" s="160" t="s">
        <v>20</v>
      </c>
    </row>
    <row r="4" spans="1:7" s="2" customFormat="1" ht="24.95" customHeight="1" x14ac:dyDescent="0.2">
      <c r="A4" s="239">
        <v>810</v>
      </c>
      <c r="B4" s="244" t="s">
        <v>110</v>
      </c>
      <c r="C4" s="111" t="s">
        <v>12</v>
      </c>
      <c r="D4" s="86">
        <v>659009</v>
      </c>
      <c r="E4" s="86">
        <v>0</v>
      </c>
      <c r="F4" s="86">
        <v>659009</v>
      </c>
      <c r="G4" s="86">
        <v>659009</v>
      </c>
    </row>
    <row r="5" spans="1:7" s="2" customFormat="1" ht="24.95" customHeight="1" x14ac:dyDescent="0.2">
      <c r="A5" s="240"/>
      <c r="B5" s="245"/>
      <c r="C5" s="155" t="s">
        <v>8</v>
      </c>
      <c r="D5" s="155">
        <v>659009</v>
      </c>
      <c r="E5" s="155">
        <v>0</v>
      </c>
      <c r="F5" s="155">
        <v>659009</v>
      </c>
      <c r="G5" s="155">
        <v>659009</v>
      </c>
    </row>
    <row r="6" spans="1:7" s="2" customFormat="1" ht="24.95" customHeight="1" x14ac:dyDescent="0.2">
      <c r="A6" s="239">
        <v>891</v>
      </c>
      <c r="B6" s="244" t="s">
        <v>111</v>
      </c>
      <c r="C6" s="111" t="s">
        <v>13</v>
      </c>
      <c r="D6" s="86">
        <v>1813198</v>
      </c>
      <c r="E6" s="86">
        <v>0</v>
      </c>
      <c r="F6" s="86">
        <v>1813198</v>
      </c>
      <c r="G6" s="86">
        <v>1031349</v>
      </c>
    </row>
    <row r="7" spans="1:7" s="2" customFormat="1" ht="24.95" customHeight="1" x14ac:dyDescent="0.2">
      <c r="A7" s="240"/>
      <c r="B7" s="245"/>
      <c r="C7" s="155" t="s">
        <v>8</v>
      </c>
      <c r="D7" s="155">
        <v>1813198</v>
      </c>
      <c r="E7" s="155">
        <v>0</v>
      </c>
      <c r="F7" s="155">
        <v>1813198</v>
      </c>
      <c r="G7" s="155">
        <v>1031349</v>
      </c>
    </row>
    <row r="8" spans="1:7" s="2" customFormat="1" ht="24.95" customHeight="1" x14ac:dyDescent="0.2">
      <c r="A8" s="241">
        <v>1010</v>
      </c>
      <c r="B8" s="246" t="s">
        <v>112</v>
      </c>
      <c r="C8" s="111" t="s">
        <v>14</v>
      </c>
      <c r="D8" s="86">
        <v>13155000</v>
      </c>
      <c r="E8" s="86">
        <v>0</v>
      </c>
      <c r="F8" s="86">
        <v>13155000</v>
      </c>
      <c r="G8" s="86">
        <v>13155000</v>
      </c>
    </row>
    <row r="9" spans="1:7" s="2" customFormat="1" ht="24.95" customHeight="1" x14ac:dyDescent="0.2">
      <c r="A9" s="243"/>
      <c r="B9" s="248"/>
      <c r="C9" s="155" t="s">
        <v>8</v>
      </c>
      <c r="D9" s="155">
        <v>13155000</v>
      </c>
      <c r="E9" s="155">
        <v>0</v>
      </c>
      <c r="F9" s="155">
        <v>13155000</v>
      </c>
      <c r="G9" s="155">
        <v>13155000</v>
      </c>
    </row>
    <row r="10" spans="1:7" s="2" customFormat="1" ht="24.95" customHeight="1" x14ac:dyDescent="0.2">
      <c r="A10" s="241">
        <v>1030</v>
      </c>
      <c r="B10" s="246" t="s">
        <v>113</v>
      </c>
      <c r="C10" s="111" t="s">
        <v>14</v>
      </c>
      <c r="D10" s="86">
        <v>13252720</v>
      </c>
      <c r="E10" s="86">
        <v>7250</v>
      </c>
      <c r="F10" s="86">
        <v>13259970</v>
      </c>
      <c r="G10" s="86">
        <v>13257920</v>
      </c>
    </row>
    <row r="11" spans="1:7" s="2" customFormat="1" ht="24.95" customHeight="1" x14ac:dyDescent="0.2">
      <c r="A11" s="242"/>
      <c r="B11" s="247"/>
      <c r="C11" s="111" t="s">
        <v>67</v>
      </c>
      <c r="D11" s="86">
        <v>3220994</v>
      </c>
      <c r="E11" s="86">
        <v>309867</v>
      </c>
      <c r="F11" s="86">
        <v>3530861</v>
      </c>
      <c r="G11" s="86">
        <v>1516381</v>
      </c>
    </row>
    <row r="12" spans="1:7" s="2" customFormat="1" ht="24.95" customHeight="1" x14ac:dyDescent="0.2">
      <c r="A12" s="243"/>
      <c r="B12" s="248"/>
      <c r="C12" s="155" t="s">
        <v>8</v>
      </c>
      <c r="D12" s="155">
        <v>16473714</v>
      </c>
      <c r="E12" s="155">
        <v>317117</v>
      </c>
      <c r="F12" s="155">
        <v>16790831</v>
      </c>
      <c r="G12" s="155">
        <v>14774301</v>
      </c>
    </row>
    <row r="13" spans="1:7" s="2" customFormat="1" ht="24.95" customHeight="1" x14ac:dyDescent="0.2">
      <c r="A13" s="239">
        <v>1040</v>
      </c>
      <c r="B13" s="244" t="s">
        <v>114</v>
      </c>
      <c r="C13" s="111" t="s">
        <v>14</v>
      </c>
      <c r="D13" s="86">
        <v>2384323</v>
      </c>
      <c r="E13" s="86">
        <v>0</v>
      </c>
      <c r="F13" s="86">
        <v>2384323</v>
      </c>
      <c r="G13" s="86">
        <v>2384323</v>
      </c>
    </row>
    <row r="14" spans="1:7" s="2" customFormat="1" ht="24.95" customHeight="1" x14ac:dyDescent="0.2">
      <c r="A14" s="240"/>
      <c r="B14" s="245"/>
      <c r="C14" s="155" t="s">
        <v>8</v>
      </c>
      <c r="D14" s="155">
        <v>2384323</v>
      </c>
      <c r="E14" s="155">
        <v>0</v>
      </c>
      <c r="F14" s="155">
        <v>2384323</v>
      </c>
      <c r="G14" s="155">
        <v>2384323</v>
      </c>
    </row>
    <row r="15" spans="1:7" s="2" customFormat="1" ht="24.95" customHeight="1" x14ac:dyDescent="0.2">
      <c r="A15" s="241">
        <v>1050</v>
      </c>
      <c r="B15" s="246" t="s">
        <v>115</v>
      </c>
      <c r="C15" s="137" t="s">
        <v>14</v>
      </c>
      <c r="D15" s="88">
        <v>27404413</v>
      </c>
      <c r="E15" s="88">
        <v>3700</v>
      </c>
      <c r="F15" s="88">
        <v>27408113</v>
      </c>
      <c r="G15" s="88">
        <v>27392413</v>
      </c>
    </row>
    <row r="16" spans="1:7" s="2" customFormat="1" ht="24.95" customHeight="1" x14ac:dyDescent="0.2">
      <c r="A16" s="242"/>
      <c r="B16" s="247"/>
      <c r="C16" s="111" t="s">
        <v>13</v>
      </c>
      <c r="D16" s="86">
        <v>2464631</v>
      </c>
      <c r="E16" s="86">
        <v>0</v>
      </c>
      <c r="F16" s="86">
        <v>2464631</v>
      </c>
      <c r="G16" s="86">
        <v>2374215</v>
      </c>
    </row>
    <row r="17" spans="1:8" s="2" customFormat="1" ht="24.95" customHeight="1" x14ac:dyDescent="0.2">
      <c r="A17" s="243"/>
      <c r="B17" s="248"/>
      <c r="C17" s="155" t="s">
        <v>8</v>
      </c>
      <c r="D17" s="155">
        <v>29869044</v>
      </c>
      <c r="E17" s="155">
        <v>3700</v>
      </c>
      <c r="F17" s="155">
        <v>29872744</v>
      </c>
      <c r="G17" s="155">
        <v>29766628</v>
      </c>
    </row>
    <row r="18" spans="1:8" s="2" customFormat="1" ht="24.95" customHeight="1" x14ac:dyDescent="0.2">
      <c r="A18" s="183" t="s">
        <v>28</v>
      </c>
      <c r="B18" s="183"/>
      <c r="C18" s="183"/>
      <c r="D18" s="183"/>
      <c r="E18" s="183"/>
      <c r="F18" s="183"/>
      <c r="G18" s="183"/>
      <c r="H18" s="29"/>
    </row>
    <row r="19" spans="1:8" s="2" customFormat="1" ht="24.95" customHeight="1" x14ac:dyDescent="0.2">
      <c r="A19" s="75" t="s">
        <v>60</v>
      </c>
      <c r="C19" s="16"/>
      <c r="D19" s="16"/>
      <c r="E19" s="16"/>
      <c r="F19" s="16"/>
      <c r="G19" s="16"/>
    </row>
    <row r="20" spans="1:8" s="2" customFormat="1" ht="39" customHeight="1" x14ac:dyDescent="0.2">
      <c r="A20" s="221" t="s">
        <v>1</v>
      </c>
      <c r="B20" s="222"/>
      <c r="C20" s="164" t="s">
        <v>2</v>
      </c>
      <c r="D20" s="160" t="s">
        <v>17</v>
      </c>
      <c r="E20" s="160" t="s">
        <v>18</v>
      </c>
      <c r="F20" s="160" t="s">
        <v>19</v>
      </c>
      <c r="G20" s="160" t="s">
        <v>20</v>
      </c>
    </row>
    <row r="21" spans="1:8" s="2" customFormat="1" ht="24.95" customHeight="1" x14ac:dyDescent="0.2">
      <c r="A21" s="237">
        <v>1061</v>
      </c>
      <c r="B21" s="213" t="s">
        <v>116</v>
      </c>
      <c r="C21" s="109" t="s">
        <v>14</v>
      </c>
      <c r="D21" s="36">
        <v>3202857</v>
      </c>
      <c r="E21" s="36">
        <v>127654431</v>
      </c>
      <c r="F21" s="36">
        <v>130857288</v>
      </c>
      <c r="G21" s="36">
        <v>1846242</v>
      </c>
    </row>
    <row r="22" spans="1:8" s="2" customFormat="1" ht="24.95" customHeight="1" x14ac:dyDescent="0.2">
      <c r="A22" s="235"/>
      <c r="B22" s="219"/>
      <c r="C22" s="108" t="s">
        <v>13</v>
      </c>
      <c r="D22" s="83">
        <v>69822495</v>
      </c>
      <c r="E22" s="83">
        <v>1604379</v>
      </c>
      <c r="F22" s="83">
        <v>71426874</v>
      </c>
      <c r="G22" s="83">
        <v>10575534</v>
      </c>
    </row>
    <row r="23" spans="1:8" s="2" customFormat="1" ht="24.95" customHeight="1" x14ac:dyDescent="0.2">
      <c r="A23" s="238"/>
      <c r="B23" s="214"/>
      <c r="C23" s="155" t="s">
        <v>8</v>
      </c>
      <c r="D23" s="155">
        <v>73025352</v>
      </c>
      <c r="E23" s="155">
        <v>129258810</v>
      </c>
      <c r="F23" s="155">
        <v>202284162</v>
      </c>
      <c r="G23" s="155">
        <v>12421776</v>
      </c>
    </row>
    <row r="24" spans="1:8" s="2" customFormat="1" ht="24.95" customHeight="1" x14ac:dyDescent="0.2">
      <c r="A24" s="237">
        <v>1072</v>
      </c>
      <c r="B24" s="213" t="s">
        <v>117</v>
      </c>
      <c r="C24" s="93" t="s">
        <v>14</v>
      </c>
      <c r="D24" s="37">
        <v>973624471</v>
      </c>
      <c r="E24" s="37">
        <v>0</v>
      </c>
      <c r="F24" s="37">
        <v>973624471</v>
      </c>
      <c r="G24" s="37">
        <v>973624471</v>
      </c>
    </row>
    <row r="25" spans="1:8" s="2" customFormat="1" ht="24.95" customHeight="1" x14ac:dyDescent="0.2">
      <c r="A25" s="238"/>
      <c r="B25" s="214"/>
      <c r="C25" s="155" t="s">
        <v>8</v>
      </c>
      <c r="D25" s="155">
        <v>973624471</v>
      </c>
      <c r="E25" s="155">
        <v>0</v>
      </c>
      <c r="F25" s="155">
        <v>973624471</v>
      </c>
      <c r="G25" s="155">
        <v>973624471</v>
      </c>
    </row>
    <row r="26" spans="1:8" s="2" customFormat="1" ht="24.95" customHeight="1" x14ac:dyDescent="0.2">
      <c r="A26" s="237">
        <v>1073</v>
      </c>
      <c r="B26" s="213" t="s">
        <v>118</v>
      </c>
      <c r="C26" s="93" t="s">
        <v>14</v>
      </c>
      <c r="D26" s="37">
        <v>656714</v>
      </c>
      <c r="E26" s="37">
        <v>0</v>
      </c>
      <c r="F26" s="37">
        <v>656714</v>
      </c>
      <c r="G26" s="37">
        <v>656714</v>
      </c>
    </row>
    <row r="27" spans="1:8" s="2" customFormat="1" ht="24.95" customHeight="1" x14ac:dyDescent="0.2">
      <c r="A27" s="238"/>
      <c r="B27" s="214"/>
      <c r="C27" s="155" t="s">
        <v>8</v>
      </c>
      <c r="D27" s="155">
        <v>656714</v>
      </c>
      <c r="E27" s="155">
        <v>0</v>
      </c>
      <c r="F27" s="155">
        <v>656714</v>
      </c>
      <c r="G27" s="155">
        <v>656714</v>
      </c>
    </row>
    <row r="28" spans="1:8" s="2" customFormat="1" ht="24.95" customHeight="1" x14ac:dyDescent="0.2">
      <c r="A28" s="237">
        <v>1079</v>
      </c>
      <c r="B28" s="213" t="s">
        <v>119</v>
      </c>
      <c r="C28" s="109" t="s">
        <v>14</v>
      </c>
      <c r="D28" s="36">
        <v>11205637</v>
      </c>
      <c r="E28" s="36">
        <v>1950</v>
      </c>
      <c r="F28" s="36">
        <v>11207587</v>
      </c>
      <c r="G28" s="36">
        <v>11205637</v>
      </c>
    </row>
    <row r="29" spans="1:8" s="2" customFormat="1" ht="24.95" customHeight="1" x14ac:dyDescent="0.2">
      <c r="A29" s="235"/>
      <c r="B29" s="219"/>
      <c r="C29" s="109" t="s">
        <v>13</v>
      </c>
      <c r="D29" s="36">
        <v>1053000</v>
      </c>
      <c r="E29" s="36">
        <v>0</v>
      </c>
      <c r="F29" s="36">
        <v>1053000</v>
      </c>
      <c r="G29" s="36">
        <v>1053000</v>
      </c>
    </row>
    <row r="30" spans="1:8" s="2" customFormat="1" ht="24.95" customHeight="1" x14ac:dyDescent="0.2">
      <c r="A30" s="238"/>
      <c r="B30" s="214"/>
      <c r="C30" s="155" t="s">
        <v>8</v>
      </c>
      <c r="D30" s="155">
        <v>12258637</v>
      </c>
      <c r="E30" s="155">
        <v>1950</v>
      </c>
      <c r="F30" s="155">
        <v>12260587</v>
      </c>
      <c r="G30" s="155">
        <v>12258637</v>
      </c>
    </row>
    <row r="31" spans="1:8" s="2" customFormat="1" ht="24.95" customHeight="1" x14ac:dyDescent="0.2">
      <c r="A31" s="237">
        <v>1080</v>
      </c>
      <c r="B31" s="213" t="s">
        <v>120</v>
      </c>
      <c r="C31" s="93" t="s">
        <v>14</v>
      </c>
      <c r="D31" s="37">
        <v>30590765</v>
      </c>
      <c r="E31" s="37">
        <v>86000</v>
      </c>
      <c r="F31" s="37">
        <v>30676765</v>
      </c>
      <c r="G31" s="37">
        <v>30590765</v>
      </c>
    </row>
    <row r="32" spans="1:8" s="2" customFormat="1" ht="24.95" customHeight="1" x14ac:dyDescent="0.2">
      <c r="A32" s="238"/>
      <c r="B32" s="214"/>
      <c r="C32" s="155" t="s">
        <v>8</v>
      </c>
      <c r="D32" s="155">
        <v>30590765</v>
      </c>
      <c r="E32" s="155">
        <v>86000</v>
      </c>
      <c r="F32" s="155">
        <v>30676765</v>
      </c>
      <c r="G32" s="155">
        <v>30590765</v>
      </c>
    </row>
    <row r="33" spans="1:7" s="2" customFormat="1" ht="24.95" customHeight="1" x14ac:dyDescent="0.2">
      <c r="A33" s="237">
        <v>1104</v>
      </c>
      <c r="B33" s="213" t="s">
        <v>121</v>
      </c>
      <c r="C33" s="109" t="s">
        <v>14</v>
      </c>
      <c r="D33" s="36">
        <v>318186052</v>
      </c>
      <c r="E33" s="36">
        <v>58010</v>
      </c>
      <c r="F33" s="36">
        <v>318244062</v>
      </c>
      <c r="G33" s="36">
        <v>313653543</v>
      </c>
    </row>
    <row r="34" spans="1:7" s="2" customFormat="1" ht="24.95" customHeight="1" x14ac:dyDescent="0.2">
      <c r="A34" s="235"/>
      <c r="B34" s="219"/>
      <c r="C34" s="109" t="s">
        <v>67</v>
      </c>
      <c r="D34" s="36">
        <v>396714972</v>
      </c>
      <c r="E34" s="36">
        <v>0</v>
      </c>
      <c r="F34" s="36">
        <v>396714972</v>
      </c>
      <c r="G34" s="36">
        <v>398873969</v>
      </c>
    </row>
    <row r="35" spans="1:7" s="2" customFormat="1" ht="24.95" customHeight="1" x14ac:dyDescent="0.2">
      <c r="A35" s="238"/>
      <c r="B35" s="214"/>
      <c r="C35" s="155" t="s">
        <v>8</v>
      </c>
      <c r="D35" s="155">
        <v>714901024</v>
      </c>
      <c r="E35" s="155">
        <v>58010</v>
      </c>
      <c r="F35" s="155">
        <v>714959034</v>
      </c>
      <c r="G35" s="155">
        <v>712527512</v>
      </c>
    </row>
    <row r="36" spans="1:7" s="2" customFormat="1" ht="24.95" customHeight="1" x14ac:dyDescent="0.2">
      <c r="A36" s="237">
        <v>1311</v>
      </c>
      <c r="B36" s="213" t="s">
        <v>122</v>
      </c>
      <c r="C36" s="93" t="s">
        <v>13</v>
      </c>
      <c r="D36" s="37">
        <v>1879561</v>
      </c>
      <c r="E36" s="37">
        <v>149120</v>
      </c>
      <c r="F36" s="37">
        <v>2028681</v>
      </c>
      <c r="G36" s="37">
        <v>22384517</v>
      </c>
    </row>
    <row r="37" spans="1:7" s="2" customFormat="1" ht="24.95" customHeight="1" x14ac:dyDescent="0.2">
      <c r="A37" s="238"/>
      <c r="B37" s="214"/>
      <c r="C37" s="155" t="s">
        <v>8</v>
      </c>
      <c r="D37" s="155">
        <v>1879561</v>
      </c>
      <c r="E37" s="155">
        <v>149120</v>
      </c>
      <c r="F37" s="155">
        <v>2028681</v>
      </c>
      <c r="G37" s="155">
        <v>22384517</v>
      </c>
    </row>
    <row r="38" spans="1:7" s="2" customFormat="1" ht="24.95" customHeight="1" x14ac:dyDescent="0.2">
      <c r="A38" s="237">
        <v>1312</v>
      </c>
      <c r="B38" s="213" t="s">
        <v>123</v>
      </c>
      <c r="C38" s="93" t="s">
        <v>13</v>
      </c>
      <c r="D38" s="37">
        <v>10727355</v>
      </c>
      <c r="E38" s="37">
        <v>41320</v>
      </c>
      <c r="F38" s="37">
        <v>10768675</v>
      </c>
      <c r="G38" s="37">
        <v>10268597</v>
      </c>
    </row>
    <row r="39" spans="1:7" s="2" customFormat="1" ht="24.95" customHeight="1" x14ac:dyDescent="0.2">
      <c r="A39" s="238"/>
      <c r="B39" s="214"/>
      <c r="C39" s="155" t="s">
        <v>8</v>
      </c>
      <c r="D39" s="155">
        <v>10727355</v>
      </c>
      <c r="E39" s="155">
        <v>41320</v>
      </c>
      <c r="F39" s="155">
        <v>10768675</v>
      </c>
      <c r="G39" s="155">
        <v>10268597</v>
      </c>
    </row>
    <row r="40" spans="1:7" s="2" customFormat="1" ht="24.95" customHeight="1" x14ac:dyDescent="0.2">
      <c r="A40" s="237">
        <v>1392</v>
      </c>
      <c r="B40" s="213" t="s">
        <v>124</v>
      </c>
      <c r="C40" s="93" t="s">
        <v>13</v>
      </c>
      <c r="D40" s="37">
        <v>117230</v>
      </c>
      <c r="E40" s="37">
        <v>800391</v>
      </c>
      <c r="F40" s="37">
        <v>917621</v>
      </c>
      <c r="G40" s="37">
        <v>802920</v>
      </c>
    </row>
    <row r="41" spans="1:7" s="2" customFormat="1" ht="24.95" customHeight="1" x14ac:dyDescent="0.2">
      <c r="A41" s="238"/>
      <c r="B41" s="214"/>
      <c r="C41" s="155" t="s">
        <v>8</v>
      </c>
      <c r="D41" s="155">
        <v>117230</v>
      </c>
      <c r="E41" s="155">
        <v>800391</v>
      </c>
      <c r="F41" s="155">
        <v>917621</v>
      </c>
      <c r="G41" s="155">
        <v>802920</v>
      </c>
    </row>
    <row r="42" spans="1:7" s="2" customFormat="1" ht="24.95" customHeight="1" x14ac:dyDescent="0.2">
      <c r="A42" s="237">
        <v>1393</v>
      </c>
      <c r="B42" s="213" t="s">
        <v>125</v>
      </c>
      <c r="C42" s="93" t="s">
        <v>13</v>
      </c>
      <c r="D42" s="37">
        <v>327943</v>
      </c>
      <c r="E42" s="37">
        <v>798</v>
      </c>
      <c r="F42" s="37">
        <v>328741</v>
      </c>
      <c r="G42" s="37">
        <v>2707221</v>
      </c>
    </row>
    <row r="43" spans="1:7" s="2" customFormat="1" ht="24.95" customHeight="1" x14ac:dyDescent="0.2">
      <c r="A43" s="238"/>
      <c r="B43" s="214"/>
      <c r="C43" s="155" t="s">
        <v>8</v>
      </c>
      <c r="D43" s="155">
        <v>327943</v>
      </c>
      <c r="E43" s="155">
        <v>798</v>
      </c>
      <c r="F43" s="155">
        <v>328741</v>
      </c>
      <c r="G43" s="155">
        <v>2707221</v>
      </c>
    </row>
    <row r="44" spans="1:7" s="2" customFormat="1" ht="24.95" customHeight="1" x14ac:dyDescent="0.2">
      <c r="A44" s="237">
        <v>1410</v>
      </c>
      <c r="B44" s="213" t="s">
        <v>126</v>
      </c>
      <c r="C44" s="93" t="s">
        <v>13</v>
      </c>
      <c r="D44" s="37">
        <v>1391878</v>
      </c>
      <c r="E44" s="37">
        <v>0</v>
      </c>
      <c r="F44" s="37">
        <v>1391878</v>
      </c>
      <c r="G44" s="37">
        <v>1550093</v>
      </c>
    </row>
    <row r="45" spans="1:7" s="2" customFormat="1" ht="24.95" customHeight="1" x14ac:dyDescent="0.2">
      <c r="A45" s="238"/>
      <c r="B45" s="214"/>
      <c r="C45" s="155" t="s">
        <v>8</v>
      </c>
      <c r="D45" s="155">
        <v>1391878</v>
      </c>
      <c r="E45" s="155">
        <v>0</v>
      </c>
      <c r="F45" s="155">
        <v>1391878</v>
      </c>
      <c r="G45" s="155">
        <v>1550093</v>
      </c>
    </row>
    <row r="46" spans="1:7" s="2" customFormat="1" ht="24.95" customHeight="1" x14ac:dyDescent="0.2">
      <c r="A46" s="237">
        <v>1520</v>
      </c>
      <c r="B46" s="213" t="s">
        <v>127</v>
      </c>
      <c r="C46" s="93" t="s">
        <v>13</v>
      </c>
      <c r="D46" s="37">
        <v>1471248</v>
      </c>
      <c r="E46" s="37">
        <v>29985</v>
      </c>
      <c r="F46" s="37">
        <v>1501233</v>
      </c>
      <c r="G46" s="37">
        <v>995000</v>
      </c>
    </row>
    <row r="47" spans="1:7" s="2" customFormat="1" ht="24.95" customHeight="1" x14ac:dyDescent="0.2">
      <c r="A47" s="238"/>
      <c r="B47" s="214"/>
      <c r="C47" s="155" t="s">
        <v>8</v>
      </c>
      <c r="D47" s="155">
        <v>1471248</v>
      </c>
      <c r="E47" s="155">
        <v>29985</v>
      </c>
      <c r="F47" s="155">
        <v>1501233</v>
      </c>
      <c r="G47" s="155">
        <v>995000</v>
      </c>
    </row>
    <row r="48" spans="1:7" s="2" customFormat="1" ht="24.95" customHeight="1" x14ac:dyDescent="0.2">
      <c r="A48" s="237">
        <v>1629</v>
      </c>
      <c r="B48" s="213" t="s">
        <v>128</v>
      </c>
      <c r="C48" s="93" t="s">
        <v>14</v>
      </c>
      <c r="D48" s="37">
        <v>753650</v>
      </c>
      <c r="E48" s="37">
        <v>0</v>
      </c>
      <c r="F48" s="37">
        <v>753650</v>
      </c>
      <c r="G48" s="37">
        <v>553650</v>
      </c>
    </row>
    <row r="49" spans="1:7" s="2" customFormat="1" ht="24.95" customHeight="1" x14ac:dyDescent="0.2">
      <c r="A49" s="238"/>
      <c r="B49" s="214"/>
      <c r="C49" s="155" t="s">
        <v>8</v>
      </c>
      <c r="D49" s="155">
        <v>753650</v>
      </c>
      <c r="E49" s="155">
        <v>0</v>
      </c>
      <c r="F49" s="155">
        <v>753650</v>
      </c>
      <c r="G49" s="155">
        <v>553650</v>
      </c>
    </row>
    <row r="50" spans="1:7" s="2" customFormat="1" ht="24.95" customHeight="1" x14ac:dyDescent="0.2">
      <c r="A50" s="237">
        <v>1701</v>
      </c>
      <c r="B50" s="213" t="s">
        <v>129</v>
      </c>
      <c r="C50" s="93" t="s">
        <v>67</v>
      </c>
      <c r="D50" s="37">
        <v>779156</v>
      </c>
      <c r="E50" s="37">
        <v>254278</v>
      </c>
      <c r="F50" s="37">
        <v>1033434</v>
      </c>
      <c r="G50" s="37">
        <v>676310</v>
      </c>
    </row>
    <row r="51" spans="1:7" s="2" customFormat="1" ht="24.95" customHeight="1" x14ac:dyDescent="0.2">
      <c r="A51" s="238"/>
      <c r="B51" s="214"/>
      <c r="C51" s="155" t="s">
        <v>8</v>
      </c>
      <c r="D51" s="155">
        <v>779156</v>
      </c>
      <c r="E51" s="155">
        <v>254278</v>
      </c>
      <c r="F51" s="155">
        <v>1033434</v>
      </c>
      <c r="G51" s="155">
        <v>676310</v>
      </c>
    </row>
    <row r="52" spans="1:7" s="2" customFormat="1" ht="24.95" customHeight="1" x14ac:dyDescent="0.2">
      <c r="A52" s="237">
        <v>1709</v>
      </c>
      <c r="B52" s="213" t="s">
        <v>130</v>
      </c>
      <c r="C52" s="109" t="s">
        <v>14</v>
      </c>
      <c r="D52" s="44">
        <v>50000</v>
      </c>
      <c r="E52" s="44">
        <v>0</v>
      </c>
      <c r="F52" s="44">
        <v>50000</v>
      </c>
      <c r="G52" s="44">
        <v>50000</v>
      </c>
    </row>
    <row r="53" spans="1:7" s="2" customFormat="1" ht="24.95" customHeight="1" x14ac:dyDescent="0.2">
      <c r="A53" s="238"/>
      <c r="B53" s="214"/>
      <c r="C53" s="155" t="s">
        <v>8</v>
      </c>
      <c r="D53" s="155">
        <v>50000</v>
      </c>
      <c r="E53" s="155">
        <v>0</v>
      </c>
      <c r="F53" s="155">
        <v>50000</v>
      </c>
      <c r="G53" s="155">
        <v>50000</v>
      </c>
    </row>
    <row r="54" spans="1:7" s="2" customFormat="1" ht="24.95" customHeight="1" x14ac:dyDescent="0.2">
      <c r="A54" s="237">
        <v>1811</v>
      </c>
      <c r="B54" s="213" t="s">
        <v>131</v>
      </c>
      <c r="C54" s="109" t="s">
        <v>12</v>
      </c>
      <c r="D54" s="36">
        <v>344376</v>
      </c>
      <c r="E54" s="36">
        <v>0</v>
      </c>
      <c r="F54" s="36">
        <v>344376</v>
      </c>
      <c r="G54" s="36">
        <v>344376</v>
      </c>
    </row>
    <row r="55" spans="1:7" s="2" customFormat="1" ht="24.95" customHeight="1" x14ac:dyDescent="0.2">
      <c r="A55" s="235"/>
      <c r="B55" s="219"/>
      <c r="C55" s="109" t="s">
        <v>14</v>
      </c>
      <c r="D55" s="36">
        <v>907578</v>
      </c>
      <c r="E55" s="36">
        <v>0</v>
      </c>
      <c r="F55" s="36">
        <v>907578</v>
      </c>
      <c r="G55" s="36">
        <v>907578</v>
      </c>
    </row>
    <row r="56" spans="1:7" s="2" customFormat="1" ht="24.95" customHeight="1" x14ac:dyDescent="0.2">
      <c r="A56" s="235"/>
      <c r="B56" s="219"/>
      <c r="C56" s="109" t="s">
        <v>13</v>
      </c>
      <c r="D56" s="36">
        <v>1519961</v>
      </c>
      <c r="E56" s="36">
        <v>3957</v>
      </c>
      <c r="F56" s="36">
        <v>1523918</v>
      </c>
      <c r="G56" s="36">
        <v>1503399</v>
      </c>
    </row>
    <row r="57" spans="1:7" s="2" customFormat="1" ht="24.95" customHeight="1" x14ac:dyDescent="0.2">
      <c r="A57" s="235"/>
      <c r="B57" s="219"/>
      <c r="C57" s="109" t="s">
        <v>67</v>
      </c>
      <c r="D57" s="36">
        <v>1020543</v>
      </c>
      <c r="E57" s="36">
        <v>0</v>
      </c>
      <c r="F57" s="36">
        <v>1020543</v>
      </c>
      <c r="G57" s="36">
        <v>1020543</v>
      </c>
    </row>
    <row r="58" spans="1:7" s="2" customFormat="1" ht="24.95" customHeight="1" x14ac:dyDescent="0.2">
      <c r="A58" s="238"/>
      <c r="B58" s="214"/>
      <c r="C58" s="155" t="s">
        <v>8</v>
      </c>
      <c r="D58" s="155">
        <v>3792458</v>
      </c>
      <c r="E58" s="155">
        <v>3957</v>
      </c>
      <c r="F58" s="155">
        <v>3796415</v>
      </c>
      <c r="G58" s="155">
        <v>3775896</v>
      </c>
    </row>
    <row r="59" spans="1:7" s="2" customFormat="1" ht="24.95" customHeight="1" x14ac:dyDescent="0.2">
      <c r="A59" s="237">
        <v>1910</v>
      </c>
      <c r="B59" s="213" t="s">
        <v>132</v>
      </c>
      <c r="C59" s="109" t="s">
        <v>12</v>
      </c>
      <c r="D59" s="36">
        <v>17624646</v>
      </c>
      <c r="E59" s="36">
        <v>0</v>
      </c>
      <c r="F59" s="36">
        <v>17624646</v>
      </c>
      <c r="G59" s="36">
        <v>17624646</v>
      </c>
    </row>
    <row r="60" spans="1:7" s="2" customFormat="1" ht="24.95" customHeight="1" x14ac:dyDescent="0.2">
      <c r="A60" s="235"/>
      <c r="B60" s="219"/>
      <c r="C60" s="109" t="s">
        <v>14</v>
      </c>
      <c r="D60" s="36">
        <v>45174694</v>
      </c>
      <c r="E60" s="36">
        <v>0</v>
      </c>
      <c r="F60" s="36">
        <v>45174694</v>
      </c>
      <c r="G60" s="36">
        <v>45174694</v>
      </c>
    </row>
    <row r="61" spans="1:7" s="2" customFormat="1" ht="24.95" customHeight="1" x14ac:dyDescent="0.2">
      <c r="A61" s="235"/>
      <c r="B61" s="219"/>
      <c r="C61" s="109" t="s">
        <v>13</v>
      </c>
      <c r="D61" s="36">
        <v>12310490</v>
      </c>
      <c r="E61" s="36">
        <v>148811</v>
      </c>
      <c r="F61" s="36">
        <v>12459301</v>
      </c>
      <c r="G61" s="36">
        <v>10810679</v>
      </c>
    </row>
    <row r="62" spans="1:7" s="2" customFormat="1" ht="24.95" customHeight="1" x14ac:dyDescent="0.2">
      <c r="A62" s="238"/>
      <c r="B62" s="214"/>
      <c r="C62" s="155" t="s">
        <v>8</v>
      </c>
      <c r="D62" s="155">
        <v>75109830</v>
      </c>
      <c r="E62" s="155">
        <v>148811</v>
      </c>
      <c r="F62" s="155">
        <v>75258641</v>
      </c>
      <c r="G62" s="155">
        <v>73610019</v>
      </c>
    </row>
    <row r="63" spans="1:7" s="2" customFormat="1" ht="24.95" customHeight="1" x14ac:dyDescent="0.2">
      <c r="A63" s="237">
        <v>1920</v>
      </c>
      <c r="B63" s="213" t="s">
        <v>133</v>
      </c>
      <c r="C63" s="109" t="s">
        <v>12</v>
      </c>
      <c r="D63" s="36">
        <v>2114100</v>
      </c>
      <c r="E63" s="36">
        <v>0</v>
      </c>
      <c r="F63" s="36">
        <v>2114100</v>
      </c>
      <c r="G63" s="36">
        <v>2114100</v>
      </c>
    </row>
    <row r="64" spans="1:7" s="2" customFormat="1" ht="24.95" customHeight="1" x14ac:dyDescent="0.2">
      <c r="A64" s="235"/>
      <c r="B64" s="219"/>
      <c r="C64" s="109" t="s">
        <v>14</v>
      </c>
      <c r="D64" s="36">
        <v>36913445</v>
      </c>
      <c r="E64" s="36">
        <v>0</v>
      </c>
      <c r="F64" s="36">
        <v>36913445</v>
      </c>
      <c r="G64" s="36">
        <v>25840505</v>
      </c>
    </row>
    <row r="65" spans="1:7" s="2" customFormat="1" ht="24.95" customHeight="1" x14ac:dyDescent="0.2">
      <c r="A65" s="235"/>
      <c r="B65" s="219"/>
      <c r="C65" s="109" t="s">
        <v>13</v>
      </c>
      <c r="D65" s="36">
        <v>2930794814</v>
      </c>
      <c r="E65" s="36">
        <v>525552426</v>
      </c>
      <c r="F65" s="36">
        <v>3456347240</v>
      </c>
      <c r="G65" s="36">
        <v>3099657515</v>
      </c>
    </row>
    <row r="66" spans="1:7" s="2" customFormat="1" ht="24.95" customHeight="1" x14ac:dyDescent="0.2">
      <c r="A66" s="238"/>
      <c r="B66" s="214"/>
      <c r="C66" s="155" t="s">
        <v>8</v>
      </c>
      <c r="D66" s="155">
        <v>2969822359</v>
      </c>
      <c r="E66" s="155">
        <v>525552426</v>
      </c>
      <c r="F66" s="155">
        <v>3495374785</v>
      </c>
      <c r="G66" s="155">
        <v>3127612120</v>
      </c>
    </row>
    <row r="67" spans="1:7" s="2" customFormat="1" ht="24.95" customHeight="1" x14ac:dyDescent="0.2">
      <c r="A67" s="237">
        <v>2011</v>
      </c>
      <c r="B67" s="213" t="s">
        <v>134</v>
      </c>
      <c r="C67" s="109" t="s">
        <v>12</v>
      </c>
      <c r="D67" s="36">
        <v>1075630</v>
      </c>
      <c r="E67" s="36">
        <v>0</v>
      </c>
      <c r="F67" s="36">
        <v>1075630</v>
      </c>
      <c r="G67" s="36">
        <v>1075630</v>
      </c>
    </row>
    <row r="68" spans="1:7" s="2" customFormat="1" ht="24.95" customHeight="1" x14ac:dyDescent="0.2">
      <c r="A68" s="235"/>
      <c r="B68" s="219"/>
      <c r="C68" s="109" t="s">
        <v>14</v>
      </c>
      <c r="D68" s="36">
        <v>1887600</v>
      </c>
      <c r="E68" s="36">
        <v>0</v>
      </c>
      <c r="F68" s="36">
        <v>1887600</v>
      </c>
      <c r="G68" s="36">
        <v>1887600</v>
      </c>
    </row>
    <row r="69" spans="1:7" s="2" customFormat="1" ht="24.95" customHeight="1" x14ac:dyDescent="0.2">
      <c r="A69" s="235"/>
      <c r="B69" s="219"/>
      <c r="C69" s="109" t="s">
        <v>13</v>
      </c>
      <c r="D69" s="36">
        <v>2641099</v>
      </c>
      <c r="E69" s="36">
        <v>0</v>
      </c>
      <c r="F69" s="36">
        <v>2641099</v>
      </c>
      <c r="G69" s="36">
        <v>1911380</v>
      </c>
    </row>
    <row r="70" spans="1:7" s="2" customFormat="1" ht="24.95" customHeight="1" x14ac:dyDescent="0.2">
      <c r="A70" s="238"/>
      <c r="B70" s="214"/>
      <c r="C70" s="155" t="s">
        <v>8</v>
      </c>
      <c r="D70" s="155">
        <v>5604329</v>
      </c>
      <c r="E70" s="155">
        <v>0</v>
      </c>
      <c r="F70" s="155">
        <v>5604329</v>
      </c>
      <c r="G70" s="155">
        <v>4874610</v>
      </c>
    </row>
    <row r="71" spans="1:7" s="2" customFormat="1" ht="24.95" customHeight="1" x14ac:dyDescent="0.2">
      <c r="A71" s="237">
        <v>2012</v>
      </c>
      <c r="B71" s="213" t="s">
        <v>135</v>
      </c>
      <c r="C71" s="109" t="s">
        <v>13</v>
      </c>
      <c r="D71" s="36">
        <v>125381350</v>
      </c>
      <c r="E71" s="36">
        <v>102464</v>
      </c>
      <c r="F71" s="36">
        <v>125483814</v>
      </c>
      <c r="G71" s="36">
        <v>121558248</v>
      </c>
    </row>
    <row r="72" spans="1:7" s="2" customFormat="1" ht="24.95" customHeight="1" x14ac:dyDescent="0.2">
      <c r="A72" s="238"/>
      <c r="B72" s="214"/>
      <c r="C72" s="155" t="s">
        <v>8</v>
      </c>
      <c r="D72" s="155">
        <v>125381350</v>
      </c>
      <c r="E72" s="155">
        <v>102464</v>
      </c>
      <c r="F72" s="155">
        <v>125483814</v>
      </c>
      <c r="G72" s="155">
        <v>121558248</v>
      </c>
    </row>
    <row r="73" spans="1:7" s="2" customFormat="1" ht="24.95" customHeight="1" x14ac:dyDescent="0.2">
      <c r="A73" s="237">
        <v>2022</v>
      </c>
      <c r="B73" s="213" t="s">
        <v>136</v>
      </c>
      <c r="C73" s="109" t="s">
        <v>14</v>
      </c>
      <c r="D73" s="36">
        <v>7948851</v>
      </c>
      <c r="E73" s="36">
        <v>58975</v>
      </c>
      <c r="F73" s="36">
        <v>8007826</v>
      </c>
      <c r="G73" s="36">
        <v>8097118</v>
      </c>
    </row>
    <row r="74" spans="1:7" s="2" customFormat="1" ht="24.95" customHeight="1" x14ac:dyDescent="0.2">
      <c r="A74" s="238"/>
      <c r="B74" s="214"/>
      <c r="C74" s="155" t="s">
        <v>8</v>
      </c>
      <c r="D74" s="155">
        <v>7948851</v>
      </c>
      <c r="E74" s="155">
        <v>58975</v>
      </c>
      <c r="F74" s="155">
        <v>8007826</v>
      </c>
      <c r="G74" s="155">
        <v>8097118</v>
      </c>
    </row>
    <row r="75" spans="1:7" s="2" customFormat="1" ht="24.95" customHeight="1" x14ac:dyDescent="0.2">
      <c r="A75" s="237">
        <v>2023</v>
      </c>
      <c r="B75" s="213" t="s">
        <v>137</v>
      </c>
      <c r="C75" s="109" t="s">
        <v>14</v>
      </c>
      <c r="D75" s="36">
        <v>5637635</v>
      </c>
      <c r="E75" s="36">
        <v>0</v>
      </c>
      <c r="F75" s="36">
        <v>5637635</v>
      </c>
      <c r="G75" s="36">
        <v>5637635</v>
      </c>
    </row>
    <row r="76" spans="1:7" s="2" customFormat="1" ht="24.95" customHeight="1" x14ac:dyDescent="0.2">
      <c r="A76" s="235"/>
      <c r="B76" s="219"/>
      <c r="C76" s="109" t="s">
        <v>13</v>
      </c>
      <c r="D76" s="36">
        <v>1872065</v>
      </c>
      <c r="E76" s="36">
        <v>27443200</v>
      </c>
      <c r="F76" s="36">
        <v>29315265</v>
      </c>
      <c r="G76" s="36">
        <v>1868150</v>
      </c>
    </row>
    <row r="77" spans="1:7" s="2" customFormat="1" ht="24.95" customHeight="1" x14ac:dyDescent="0.2">
      <c r="A77" s="238"/>
      <c r="B77" s="214"/>
      <c r="C77" s="155" t="s">
        <v>8</v>
      </c>
      <c r="D77" s="155">
        <v>7509700</v>
      </c>
      <c r="E77" s="155">
        <v>27443200</v>
      </c>
      <c r="F77" s="155">
        <v>34952900</v>
      </c>
      <c r="G77" s="155">
        <v>7505785</v>
      </c>
    </row>
    <row r="78" spans="1:7" s="2" customFormat="1" ht="24.95" customHeight="1" x14ac:dyDescent="0.2">
      <c r="A78" s="237">
        <v>2100</v>
      </c>
      <c r="B78" s="213" t="s">
        <v>138</v>
      </c>
      <c r="C78" s="109" t="s">
        <v>14</v>
      </c>
      <c r="D78" s="36">
        <v>5750532</v>
      </c>
      <c r="E78" s="36">
        <v>0</v>
      </c>
      <c r="F78" s="36">
        <v>5750532</v>
      </c>
      <c r="G78" s="36">
        <v>5354895</v>
      </c>
    </row>
    <row r="79" spans="1:7" s="2" customFormat="1" ht="24.95" customHeight="1" x14ac:dyDescent="0.2">
      <c r="A79" s="235"/>
      <c r="B79" s="219"/>
      <c r="C79" s="109" t="s">
        <v>13</v>
      </c>
      <c r="D79" s="36">
        <v>86132132</v>
      </c>
      <c r="E79" s="36">
        <v>1053690</v>
      </c>
      <c r="F79" s="36">
        <v>87185822</v>
      </c>
      <c r="G79" s="36">
        <v>112614390</v>
      </c>
    </row>
    <row r="80" spans="1:7" s="2" customFormat="1" ht="24.95" customHeight="1" x14ac:dyDescent="0.2">
      <c r="A80" s="235"/>
      <c r="B80" s="219"/>
      <c r="C80" s="109" t="s">
        <v>67</v>
      </c>
      <c r="D80" s="36">
        <v>1827939</v>
      </c>
      <c r="E80" s="36">
        <v>0</v>
      </c>
      <c r="F80" s="36">
        <v>1827939</v>
      </c>
      <c r="G80" s="36">
        <v>429618</v>
      </c>
    </row>
    <row r="81" spans="1:7" s="2" customFormat="1" ht="24.95" customHeight="1" x14ac:dyDescent="0.2">
      <c r="A81" s="238"/>
      <c r="B81" s="214"/>
      <c r="C81" s="155" t="s">
        <v>8</v>
      </c>
      <c r="D81" s="155">
        <v>93710603</v>
      </c>
      <c r="E81" s="155">
        <v>1053690</v>
      </c>
      <c r="F81" s="155">
        <v>94764293</v>
      </c>
      <c r="G81" s="155">
        <v>118398903</v>
      </c>
    </row>
    <row r="82" spans="1:7" s="2" customFormat="1" ht="24.95" customHeight="1" x14ac:dyDescent="0.2">
      <c r="A82" s="237">
        <v>2211</v>
      </c>
      <c r="B82" s="213" t="s">
        <v>139</v>
      </c>
      <c r="C82" s="109" t="s">
        <v>13</v>
      </c>
      <c r="D82" s="36">
        <v>5920</v>
      </c>
      <c r="E82" s="36">
        <v>3000</v>
      </c>
      <c r="F82" s="36">
        <v>8920</v>
      </c>
      <c r="G82" s="36">
        <v>5920</v>
      </c>
    </row>
    <row r="83" spans="1:7" s="2" customFormat="1" ht="24.95" customHeight="1" x14ac:dyDescent="0.2">
      <c r="A83" s="238"/>
      <c r="B83" s="214"/>
      <c r="C83" s="155" t="s">
        <v>8</v>
      </c>
      <c r="D83" s="155">
        <v>5920</v>
      </c>
      <c r="E83" s="155">
        <v>3000</v>
      </c>
      <c r="F83" s="155">
        <v>8920</v>
      </c>
      <c r="G83" s="155">
        <v>5920</v>
      </c>
    </row>
    <row r="84" spans="1:7" s="2" customFormat="1" ht="24.95" customHeight="1" x14ac:dyDescent="0.2">
      <c r="A84" s="237">
        <v>2220</v>
      </c>
      <c r="B84" s="213" t="s">
        <v>140</v>
      </c>
      <c r="C84" s="109" t="s">
        <v>12</v>
      </c>
      <c r="D84" s="36">
        <v>185600</v>
      </c>
      <c r="E84" s="36">
        <v>0</v>
      </c>
      <c r="F84" s="36">
        <v>185600</v>
      </c>
      <c r="G84" s="36">
        <v>185600</v>
      </c>
    </row>
    <row r="85" spans="1:7" s="2" customFormat="1" ht="24.95" customHeight="1" x14ac:dyDescent="0.2">
      <c r="A85" s="235"/>
      <c r="B85" s="219"/>
      <c r="C85" s="109" t="s">
        <v>14</v>
      </c>
      <c r="D85" s="36">
        <v>29214775</v>
      </c>
      <c r="E85" s="36">
        <v>1430</v>
      </c>
      <c r="F85" s="36">
        <v>29216205</v>
      </c>
      <c r="G85" s="36">
        <v>28662446</v>
      </c>
    </row>
    <row r="86" spans="1:7" s="2" customFormat="1" ht="24.95" customHeight="1" x14ac:dyDescent="0.2">
      <c r="A86" s="235"/>
      <c r="B86" s="219"/>
      <c r="C86" s="109" t="s">
        <v>67</v>
      </c>
      <c r="D86" s="36">
        <v>59989</v>
      </c>
      <c r="E86" s="36">
        <v>2778597</v>
      </c>
      <c r="F86" s="36">
        <v>2838586</v>
      </c>
      <c r="G86" s="36">
        <v>84430</v>
      </c>
    </row>
    <row r="87" spans="1:7" s="2" customFormat="1" ht="24.95" customHeight="1" x14ac:dyDescent="0.2">
      <c r="A87" s="238"/>
      <c r="B87" s="214"/>
      <c r="C87" s="155" t="s">
        <v>8</v>
      </c>
      <c r="D87" s="155">
        <v>29460364</v>
      </c>
      <c r="E87" s="155">
        <v>2780027</v>
      </c>
      <c r="F87" s="155">
        <v>32240391</v>
      </c>
      <c r="G87" s="155">
        <v>28932476</v>
      </c>
    </row>
    <row r="88" spans="1:7" s="2" customFormat="1" ht="24.95" customHeight="1" x14ac:dyDescent="0.2">
      <c r="A88" s="237">
        <v>2391</v>
      </c>
      <c r="B88" s="213" t="s">
        <v>141</v>
      </c>
      <c r="C88" s="109" t="s">
        <v>14</v>
      </c>
      <c r="D88" s="36">
        <v>766800</v>
      </c>
      <c r="E88" s="36">
        <v>0</v>
      </c>
      <c r="F88" s="36">
        <v>766800</v>
      </c>
      <c r="G88" s="36">
        <v>766800</v>
      </c>
    </row>
    <row r="89" spans="1:7" s="2" customFormat="1" ht="24.95" customHeight="1" x14ac:dyDescent="0.2">
      <c r="A89" s="238"/>
      <c r="B89" s="214"/>
      <c r="C89" s="155" t="s">
        <v>8</v>
      </c>
      <c r="D89" s="155">
        <v>766800</v>
      </c>
      <c r="E89" s="155">
        <v>0</v>
      </c>
      <c r="F89" s="155">
        <v>766800</v>
      </c>
      <c r="G89" s="155">
        <v>766800</v>
      </c>
    </row>
    <row r="90" spans="1:7" s="2" customFormat="1" ht="24.95" customHeight="1" x14ac:dyDescent="0.2">
      <c r="A90" s="237">
        <v>2392</v>
      </c>
      <c r="B90" s="213" t="s">
        <v>142</v>
      </c>
      <c r="C90" s="109" t="s">
        <v>14</v>
      </c>
      <c r="D90" s="36">
        <v>332046057</v>
      </c>
      <c r="E90" s="36">
        <v>878250</v>
      </c>
      <c r="F90" s="36">
        <v>332924307</v>
      </c>
      <c r="G90" s="36">
        <v>345698195</v>
      </c>
    </row>
    <row r="91" spans="1:7" s="2" customFormat="1" ht="24.95" customHeight="1" x14ac:dyDescent="0.2">
      <c r="A91" s="238"/>
      <c r="B91" s="214"/>
      <c r="C91" s="155" t="s">
        <v>8</v>
      </c>
      <c r="D91" s="155">
        <v>332046057</v>
      </c>
      <c r="E91" s="155">
        <v>878250</v>
      </c>
      <c r="F91" s="155">
        <v>332924307</v>
      </c>
      <c r="G91" s="155">
        <v>345698195</v>
      </c>
    </row>
    <row r="92" spans="1:7" s="2" customFormat="1" ht="24.95" customHeight="1" x14ac:dyDescent="0.2">
      <c r="A92" s="237">
        <v>2394</v>
      </c>
      <c r="B92" s="213" t="s">
        <v>143</v>
      </c>
      <c r="C92" s="109" t="s">
        <v>14</v>
      </c>
      <c r="D92" s="36">
        <v>36707528</v>
      </c>
      <c r="E92" s="36">
        <v>42102004</v>
      </c>
      <c r="F92" s="36">
        <v>78809532</v>
      </c>
      <c r="G92" s="36">
        <v>67579706</v>
      </c>
    </row>
    <row r="93" spans="1:7" s="2" customFormat="1" ht="24.95" customHeight="1" x14ac:dyDescent="0.2">
      <c r="A93" s="235"/>
      <c r="B93" s="219"/>
      <c r="C93" s="109" t="s">
        <v>13</v>
      </c>
      <c r="D93" s="36">
        <v>109854964</v>
      </c>
      <c r="E93" s="36">
        <v>0</v>
      </c>
      <c r="F93" s="36">
        <v>109854964</v>
      </c>
      <c r="G93" s="36">
        <v>110390011</v>
      </c>
    </row>
    <row r="94" spans="1:7" s="2" customFormat="1" ht="24.95" customHeight="1" x14ac:dyDescent="0.2">
      <c r="A94" s="235"/>
      <c r="B94" s="219"/>
      <c r="C94" s="84" t="s">
        <v>67</v>
      </c>
      <c r="D94" s="107">
        <v>34152298</v>
      </c>
      <c r="E94" s="107">
        <v>0</v>
      </c>
      <c r="F94" s="107">
        <v>34152298</v>
      </c>
      <c r="G94" s="107">
        <v>12094855</v>
      </c>
    </row>
    <row r="95" spans="1:7" s="2" customFormat="1" ht="24.95" customHeight="1" x14ac:dyDescent="0.2">
      <c r="A95" s="238"/>
      <c r="B95" s="214"/>
      <c r="C95" s="155" t="s">
        <v>8</v>
      </c>
      <c r="D95" s="155">
        <v>180714790</v>
      </c>
      <c r="E95" s="155">
        <v>42102004</v>
      </c>
      <c r="F95" s="155">
        <v>222816794</v>
      </c>
      <c r="G95" s="155">
        <v>190064572</v>
      </c>
    </row>
    <row r="96" spans="1:7" s="2" customFormat="1" ht="24.95" customHeight="1" x14ac:dyDescent="0.2">
      <c r="A96" s="237">
        <v>2395</v>
      </c>
      <c r="B96" s="213" t="s">
        <v>144</v>
      </c>
      <c r="C96" s="109" t="s">
        <v>14</v>
      </c>
      <c r="D96" s="36">
        <v>17973726</v>
      </c>
      <c r="E96" s="36">
        <v>0</v>
      </c>
      <c r="F96" s="36">
        <v>17973726</v>
      </c>
      <c r="G96" s="36">
        <v>17991246</v>
      </c>
    </row>
    <row r="97" spans="1:7" s="2" customFormat="1" ht="24.95" customHeight="1" x14ac:dyDescent="0.2">
      <c r="A97" s="235"/>
      <c r="B97" s="219"/>
      <c r="C97" s="109" t="s">
        <v>13</v>
      </c>
      <c r="D97" s="36">
        <v>2534623</v>
      </c>
      <c r="E97" s="36">
        <v>299136</v>
      </c>
      <c r="F97" s="36">
        <v>2833759</v>
      </c>
      <c r="G97" s="36">
        <v>1653405</v>
      </c>
    </row>
    <row r="98" spans="1:7" s="2" customFormat="1" ht="24.95" customHeight="1" x14ac:dyDescent="0.2">
      <c r="A98" s="238"/>
      <c r="B98" s="214"/>
      <c r="C98" s="155" t="s">
        <v>8</v>
      </c>
      <c r="D98" s="155">
        <v>20508349</v>
      </c>
      <c r="E98" s="155">
        <v>299136</v>
      </c>
      <c r="F98" s="155">
        <v>20807485</v>
      </c>
      <c r="G98" s="155">
        <v>19644651</v>
      </c>
    </row>
    <row r="99" spans="1:7" s="2" customFormat="1" ht="24.95" customHeight="1" x14ac:dyDescent="0.2">
      <c r="A99" s="237">
        <v>2396</v>
      </c>
      <c r="B99" s="213" t="s">
        <v>145</v>
      </c>
      <c r="C99" s="109" t="s">
        <v>14</v>
      </c>
      <c r="D99" s="36">
        <v>86125</v>
      </c>
      <c r="E99" s="36">
        <v>0</v>
      </c>
      <c r="F99" s="36">
        <v>86125</v>
      </c>
      <c r="G99" s="36">
        <v>86125</v>
      </c>
    </row>
    <row r="100" spans="1:7" s="2" customFormat="1" ht="24.95" customHeight="1" x14ac:dyDescent="0.2">
      <c r="A100" s="238"/>
      <c r="B100" s="214"/>
      <c r="C100" s="155" t="s">
        <v>8</v>
      </c>
      <c r="D100" s="155">
        <v>86125</v>
      </c>
      <c r="E100" s="155">
        <v>0</v>
      </c>
      <c r="F100" s="155">
        <v>86125</v>
      </c>
      <c r="G100" s="155">
        <v>86125</v>
      </c>
    </row>
    <row r="101" spans="1:7" s="2" customFormat="1" ht="24.95" customHeight="1" x14ac:dyDescent="0.2">
      <c r="A101" s="237">
        <v>2410</v>
      </c>
      <c r="B101" s="213" t="s">
        <v>146</v>
      </c>
      <c r="C101" s="109" t="s">
        <v>14</v>
      </c>
      <c r="D101" s="36">
        <v>3563550</v>
      </c>
      <c r="E101" s="36">
        <v>0</v>
      </c>
      <c r="F101" s="36">
        <v>3563550</v>
      </c>
      <c r="G101" s="36">
        <v>3563550</v>
      </c>
    </row>
    <row r="102" spans="1:7" s="2" customFormat="1" ht="24.95" customHeight="1" x14ac:dyDescent="0.2">
      <c r="A102" s="235"/>
      <c r="B102" s="219"/>
      <c r="C102" s="109" t="s">
        <v>13</v>
      </c>
      <c r="D102" s="36">
        <v>5760000</v>
      </c>
      <c r="E102" s="36">
        <v>3080000</v>
      </c>
      <c r="F102" s="36">
        <v>8840000</v>
      </c>
      <c r="G102" s="36">
        <v>5760000</v>
      </c>
    </row>
    <row r="103" spans="1:7" s="2" customFormat="1" ht="24.95" customHeight="1" x14ac:dyDescent="0.2">
      <c r="A103" s="238"/>
      <c r="B103" s="214"/>
      <c r="C103" s="155" t="s">
        <v>8</v>
      </c>
      <c r="D103" s="155">
        <v>9323550</v>
      </c>
      <c r="E103" s="155">
        <v>3080000</v>
      </c>
      <c r="F103" s="155">
        <v>12403550</v>
      </c>
      <c r="G103" s="155">
        <v>9323550</v>
      </c>
    </row>
    <row r="104" spans="1:7" s="2" customFormat="1" ht="24.95" customHeight="1" x14ac:dyDescent="0.2">
      <c r="A104" s="237">
        <v>2420</v>
      </c>
      <c r="B104" s="213" t="s">
        <v>147</v>
      </c>
      <c r="C104" s="109" t="s">
        <v>14</v>
      </c>
      <c r="D104" s="36">
        <v>248400</v>
      </c>
      <c r="E104" s="36">
        <v>181000</v>
      </c>
      <c r="F104" s="36">
        <v>429400</v>
      </c>
      <c r="G104" s="36">
        <v>248400</v>
      </c>
    </row>
    <row r="105" spans="1:7" s="2" customFormat="1" ht="24.95" customHeight="1" x14ac:dyDescent="0.2">
      <c r="A105" s="238"/>
      <c r="B105" s="214"/>
      <c r="C105" s="155" t="s">
        <v>8</v>
      </c>
      <c r="D105" s="155">
        <v>248400</v>
      </c>
      <c r="E105" s="155">
        <v>181000</v>
      </c>
      <c r="F105" s="155">
        <v>429400</v>
      </c>
      <c r="G105" s="155">
        <v>248400</v>
      </c>
    </row>
    <row r="106" spans="1:7" s="2" customFormat="1" ht="24.95" customHeight="1" x14ac:dyDescent="0.2">
      <c r="A106" s="237">
        <v>2511</v>
      </c>
      <c r="B106" s="213" t="s">
        <v>148</v>
      </c>
      <c r="C106" s="109" t="s">
        <v>14</v>
      </c>
      <c r="D106" s="36">
        <v>682800</v>
      </c>
      <c r="E106" s="36">
        <v>0</v>
      </c>
      <c r="F106" s="36">
        <v>682800</v>
      </c>
      <c r="G106" s="36">
        <v>682800</v>
      </c>
    </row>
    <row r="107" spans="1:7" s="2" customFormat="1" ht="24.95" customHeight="1" x14ac:dyDescent="0.2">
      <c r="A107" s="238"/>
      <c r="B107" s="214"/>
      <c r="C107" s="155" t="s">
        <v>8</v>
      </c>
      <c r="D107" s="155">
        <v>682800</v>
      </c>
      <c r="E107" s="155">
        <v>0</v>
      </c>
      <c r="F107" s="155">
        <v>682800</v>
      </c>
      <c r="G107" s="155">
        <v>682800</v>
      </c>
    </row>
    <row r="108" spans="1:7" s="2" customFormat="1" ht="24.95" customHeight="1" x14ac:dyDescent="0.2">
      <c r="A108" s="237">
        <v>2599</v>
      </c>
      <c r="B108" s="213" t="s">
        <v>149</v>
      </c>
      <c r="C108" s="109" t="s">
        <v>14</v>
      </c>
      <c r="D108" s="36">
        <v>194900</v>
      </c>
      <c r="E108" s="36">
        <v>0</v>
      </c>
      <c r="F108" s="36">
        <v>194900</v>
      </c>
      <c r="G108" s="36">
        <v>194900</v>
      </c>
    </row>
    <row r="109" spans="1:7" s="2" customFormat="1" ht="24.95" customHeight="1" x14ac:dyDescent="0.2">
      <c r="A109" s="238"/>
      <c r="B109" s="214"/>
      <c r="C109" s="155" t="s">
        <v>8</v>
      </c>
      <c r="D109" s="155">
        <v>194900</v>
      </c>
      <c r="E109" s="155">
        <v>0</v>
      </c>
      <c r="F109" s="155">
        <v>194900</v>
      </c>
      <c r="G109" s="155">
        <v>194900</v>
      </c>
    </row>
    <row r="110" spans="1:7" s="2" customFormat="1" ht="24.95" customHeight="1" x14ac:dyDescent="0.2">
      <c r="A110" s="237">
        <v>2710</v>
      </c>
      <c r="B110" s="213" t="s">
        <v>150</v>
      </c>
      <c r="C110" s="109" t="s">
        <v>14</v>
      </c>
      <c r="D110" s="36">
        <v>9960500</v>
      </c>
      <c r="E110" s="36">
        <v>0</v>
      </c>
      <c r="F110" s="36">
        <v>9960500</v>
      </c>
      <c r="G110" s="36">
        <v>9960500</v>
      </c>
    </row>
    <row r="111" spans="1:7" s="2" customFormat="1" ht="24.95" customHeight="1" x14ac:dyDescent="0.2">
      <c r="A111" s="235"/>
      <c r="B111" s="219"/>
      <c r="C111" s="109" t="s">
        <v>13</v>
      </c>
      <c r="D111" s="36">
        <v>20316096</v>
      </c>
      <c r="E111" s="36">
        <v>121348</v>
      </c>
      <c r="F111" s="36">
        <v>20437444</v>
      </c>
      <c r="G111" s="36">
        <v>17210945</v>
      </c>
    </row>
    <row r="112" spans="1:7" s="2" customFormat="1" ht="24.95" customHeight="1" x14ac:dyDescent="0.2">
      <c r="A112" s="238"/>
      <c r="B112" s="214"/>
      <c r="C112" s="155" t="s">
        <v>8</v>
      </c>
      <c r="D112" s="155">
        <v>30276596</v>
      </c>
      <c r="E112" s="155">
        <v>121348</v>
      </c>
      <c r="F112" s="155">
        <v>30397944</v>
      </c>
      <c r="G112" s="155">
        <v>27171445</v>
      </c>
    </row>
    <row r="113" spans="1:7" s="2" customFormat="1" ht="24.95" customHeight="1" x14ac:dyDescent="0.2">
      <c r="A113" s="237">
        <v>2720</v>
      </c>
      <c r="B113" s="213" t="s">
        <v>151</v>
      </c>
      <c r="C113" s="109" t="s">
        <v>13</v>
      </c>
      <c r="D113" s="36">
        <v>173800</v>
      </c>
      <c r="E113" s="36">
        <v>0</v>
      </c>
      <c r="F113" s="36">
        <v>173800</v>
      </c>
      <c r="G113" s="36">
        <v>73735</v>
      </c>
    </row>
    <row r="114" spans="1:7" s="2" customFormat="1" ht="24.95" customHeight="1" x14ac:dyDescent="0.2">
      <c r="A114" s="238"/>
      <c r="B114" s="214"/>
      <c r="C114" s="155" t="s">
        <v>8</v>
      </c>
      <c r="D114" s="155">
        <v>173800</v>
      </c>
      <c r="E114" s="155">
        <v>0</v>
      </c>
      <c r="F114" s="155">
        <v>173800</v>
      </c>
      <c r="G114" s="155">
        <v>73735</v>
      </c>
    </row>
    <row r="115" spans="1:7" s="2" customFormat="1" ht="24.95" customHeight="1" x14ac:dyDescent="0.2">
      <c r="A115" s="237">
        <v>2732</v>
      </c>
      <c r="B115" s="213" t="s">
        <v>152</v>
      </c>
      <c r="C115" s="109" t="s">
        <v>13</v>
      </c>
      <c r="D115" s="36">
        <v>15746751</v>
      </c>
      <c r="E115" s="36">
        <v>12261</v>
      </c>
      <c r="F115" s="36">
        <v>15759012</v>
      </c>
      <c r="G115" s="36">
        <v>13598321</v>
      </c>
    </row>
    <row r="116" spans="1:7" s="2" customFormat="1" ht="24.95" customHeight="1" x14ac:dyDescent="0.2">
      <c r="A116" s="238"/>
      <c r="B116" s="214"/>
      <c r="C116" s="155" t="s">
        <v>8</v>
      </c>
      <c r="D116" s="155">
        <v>15746751</v>
      </c>
      <c r="E116" s="155">
        <v>12261</v>
      </c>
      <c r="F116" s="155">
        <v>15759012</v>
      </c>
      <c r="G116" s="155">
        <v>13598321</v>
      </c>
    </row>
    <row r="117" spans="1:7" s="2" customFormat="1" ht="24.95" customHeight="1" x14ac:dyDescent="0.2">
      <c r="A117" s="237">
        <v>2750</v>
      </c>
      <c r="B117" s="213" t="s">
        <v>153</v>
      </c>
      <c r="C117" s="109" t="s">
        <v>14</v>
      </c>
      <c r="D117" s="36">
        <v>1380750</v>
      </c>
      <c r="E117" s="36">
        <v>0</v>
      </c>
      <c r="F117" s="36">
        <v>1380750</v>
      </c>
      <c r="G117" s="36">
        <v>1380750</v>
      </c>
    </row>
    <row r="118" spans="1:7" s="2" customFormat="1" ht="24.95" customHeight="1" x14ac:dyDescent="0.2">
      <c r="A118" s="235"/>
      <c r="B118" s="219"/>
      <c r="C118" s="109" t="s">
        <v>13</v>
      </c>
      <c r="D118" s="36">
        <v>471156</v>
      </c>
      <c r="E118" s="36">
        <v>6860310</v>
      </c>
      <c r="F118" s="36">
        <v>7331466</v>
      </c>
      <c r="G118" s="36">
        <v>1999156</v>
      </c>
    </row>
    <row r="119" spans="1:7" s="2" customFormat="1" ht="24.95" customHeight="1" x14ac:dyDescent="0.2">
      <c r="A119" s="238"/>
      <c r="B119" s="214"/>
      <c r="C119" s="155" t="s">
        <v>8</v>
      </c>
      <c r="D119" s="155">
        <v>1851906</v>
      </c>
      <c r="E119" s="155">
        <v>6860310</v>
      </c>
      <c r="F119" s="155">
        <v>8712216</v>
      </c>
      <c r="G119" s="155">
        <v>3379906</v>
      </c>
    </row>
    <row r="120" spans="1:7" s="2" customFormat="1" ht="24.95" customHeight="1" x14ac:dyDescent="0.2">
      <c r="A120" s="237">
        <v>2811</v>
      </c>
      <c r="B120" s="213" t="s">
        <v>154</v>
      </c>
      <c r="C120" s="109" t="s">
        <v>13</v>
      </c>
      <c r="D120" s="36">
        <v>37470524</v>
      </c>
      <c r="E120" s="36">
        <v>1547281</v>
      </c>
      <c r="F120" s="36">
        <v>39017805</v>
      </c>
      <c r="G120" s="36">
        <v>29942410</v>
      </c>
    </row>
    <row r="121" spans="1:7" s="2" customFormat="1" ht="24.95" customHeight="1" x14ac:dyDescent="0.2">
      <c r="A121" s="238"/>
      <c r="B121" s="214"/>
      <c r="C121" s="155" t="s">
        <v>8</v>
      </c>
      <c r="D121" s="155">
        <v>37470524</v>
      </c>
      <c r="E121" s="155">
        <v>1547281</v>
      </c>
      <c r="F121" s="155">
        <v>39017805</v>
      </c>
      <c r="G121" s="155">
        <v>29942410</v>
      </c>
    </row>
    <row r="122" spans="1:7" s="2" customFormat="1" ht="24.95" customHeight="1" x14ac:dyDescent="0.2">
      <c r="A122" s="237">
        <v>2819</v>
      </c>
      <c r="B122" s="213" t="s">
        <v>155</v>
      </c>
      <c r="C122" s="109" t="s">
        <v>13</v>
      </c>
      <c r="D122" s="36">
        <v>16462841</v>
      </c>
      <c r="E122" s="36">
        <v>570000</v>
      </c>
      <c r="F122" s="36">
        <v>17032841</v>
      </c>
      <c r="G122" s="36">
        <v>21999145</v>
      </c>
    </row>
    <row r="123" spans="1:7" s="2" customFormat="1" ht="24.95" customHeight="1" x14ac:dyDescent="0.2">
      <c r="A123" s="238"/>
      <c r="B123" s="214"/>
      <c r="C123" s="155" t="s">
        <v>8</v>
      </c>
      <c r="D123" s="155">
        <v>16462841</v>
      </c>
      <c r="E123" s="155">
        <v>570000</v>
      </c>
      <c r="F123" s="155">
        <v>17032841</v>
      </c>
      <c r="G123" s="155">
        <v>21999145</v>
      </c>
    </row>
    <row r="124" spans="1:7" s="2" customFormat="1" ht="24.95" customHeight="1" x14ac:dyDescent="0.2">
      <c r="A124" s="237">
        <v>2910</v>
      </c>
      <c r="B124" s="213" t="s">
        <v>156</v>
      </c>
      <c r="C124" s="109" t="s">
        <v>13</v>
      </c>
      <c r="D124" s="36">
        <v>112499000</v>
      </c>
      <c r="E124" s="36">
        <v>7008219</v>
      </c>
      <c r="F124" s="36">
        <v>119507219</v>
      </c>
      <c r="G124" s="36">
        <v>66894000</v>
      </c>
    </row>
    <row r="125" spans="1:7" s="2" customFormat="1" ht="24.95" customHeight="1" x14ac:dyDescent="0.2">
      <c r="A125" s="238"/>
      <c r="B125" s="214"/>
      <c r="C125" s="155" t="s">
        <v>8</v>
      </c>
      <c r="D125" s="155">
        <v>112499000</v>
      </c>
      <c r="E125" s="155">
        <v>7008219</v>
      </c>
      <c r="F125" s="155">
        <v>119507219</v>
      </c>
      <c r="G125" s="155">
        <v>66894000</v>
      </c>
    </row>
    <row r="126" spans="1:7" s="2" customFormat="1" ht="24.95" customHeight="1" x14ac:dyDescent="0.2">
      <c r="A126" s="237">
        <v>2920</v>
      </c>
      <c r="B126" s="213" t="s">
        <v>157</v>
      </c>
      <c r="C126" s="109" t="s">
        <v>14</v>
      </c>
      <c r="D126" s="36">
        <v>1458000</v>
      </c>
      <c r="E126" s="36">
        <v>0</v>
      </c>
      <c r="F126" s="36">
        <v>1458000</v>
      </c>
      <c r="G126" s="36">
        <v>1458000</v>
      </c>
    </row>
    <row r="127" spans="1:7" s="2" customFormat="1" ht="24.95" customHeight="1" x14ac:dyDescent="0.2">
      <c r="A127" s="238"/>
      <c r="B127" s="214"/>
      <c r="C127" s="155" t="s">
        <v>8</v>
      </c>
      <c r="D127" s="155">
        <v>1458000</v>
      </c>
      <c r="E127" s="155">
        <v>0</v>
      </c>
      <c r="F127" s="155">
        <v>1458000</v>
      </c>
      <c r="G127" s="155">
        <v>1458000</v>
      </c>
    </row>
    <row r="128" spans="1:7" s="2" customFormat="1" ht="24.95" customHeight="1" x14ac:dyDescent="0.2">
      <c r="A128" s="235">
        <v>3100</v>
      </c>
      <c r="B128" s="219" t="s">
        <v>158</v>
      </c>
      <c r="C128" s="109" t="s">
        <v>14</v>
      </c>
      <c r="D128" s="36">
        <v>206449</v>
      </c>
      <c r="E128" s="36">
        <v>0</v>
      </c>
      <c r="F128" s="36">
        <v>206449</v>
      </c>
      <c r="G128" s="36">
        <v>204735</v>
      </c>
    </row>
    <row r="129" spans="1:7" s="2" customFormat="1" ht="24.95" customHeight="1" x14ac:dyDescent="0.2">
      <c r="A129" s="235"/>
      <c r="B129" s="219"/>
      <c r="C129" s="109" t="s">
        <v>13</v>
      </c>
      <c r="D129" s="36">
        <v>29205</v>
      </c>
      <c r="E129" s="36">
        <v>0</v>
      </c>
      <c r="F129" s="36">
        <v>29205</v>
      </c>
      <c r="G129" s="36">
        <v>29205</v>
      </c>
    </row>
    <row r="130" spans="1:7" s="2" customFormat="1" ht="24.95" customHeight="1" x14ac:dyDescent="0.2">
      <c r="A130" s="235"/>
      <c r="B130" s="219"/>
      <c r="C130" s="155" t="s">
        <v>8</v>
      </c>
      <c r="D130" s="155">
        <v>235654</v>
      </c>
      <c r="E130" s="155">
        <v>0</v>
      </c>
      <c r="F130" s="155">
        <v>235654</v>
      </c>
      <c r="G130" s="155">
        <v>233940</v>
      </c>
    </row>
    <row r="131" spans="1:7" s="2" customFormat="1" ht="24.95" customHeight="1" x14ac:dyDescent="0.2">
      <c r="A131" s="236" t="s">
        <v>26</v>
      </c>
      <c r="B131" s="236"/>
      <c r="C131" s="155"/>
      <c r="D131" s="155">
        <f>SUM(D21:D130)/2+SUM(D4:D17)/2</f>
        <v>5966001879</v>
      </c>
      <c r="E131" s="155">
        <f>SUM(E21:E130)/2+SUM(E4:E17)/2</f>
        <v>750807838</v>
      </c>
      <c r="F131" s="155">
        <f>SUM(F21:F130)/2+SUM(F4:F17)/2</f>
        <v>6716809717</v>
      </c>
      <c r="G131" s="155">
        <f>SUM(G21:G130)/2+SUM(G4:G17)/2</f>
        <v>6069670783</v>
      </c>
    </row>
    <row r="132" spans="1:7" x14ac:dyDescent="0.2">
      <c r="C132" s="35"/>
      <c r="D132" s="34"/>
      <c r="E132" s="34"/>
      <c r="F132" s="34"/>
      <c r="G132" s="34"/>
    </row>
  </sheetData>
  <mergeCells count="103">
    <mergeCell ref="B128:B130"/>
    <mergeCell ref="B92:B95"/>
    <mergeCell ref="B96:B98"/>
    <mergeCell ref="B99:B100"/>
    <mergeCell ref="B124:B125"/>
    <mergeCell ref="B126:B127"/>
    <mergeCell ref="B113:B114"/>
    <mergeCell ref="B115:B116"/>
    <mergeCell ref="B117:B119"/>
    <mergeCell ref="B120:B121"/>
    <mergeCell ref="B122:B123"/>
    <mergeCell ref="B106:B107"/>
    <mergeCell ref="B108:B109"/>
    <mergeCell ref="B110:B112"/>
    <mergeCell ref="B101:B103"/>
    <mergeCell ref="B104:B105"/>
    <mergeCell ref="B8:B9"/>
    <mergeCell ref="B10:B12"/>
    <mergeCell ref="B13:B14"/>
    <mergeCell ref="B15:B17"/>
    <mergeCell ref="B24:B25"/>
    <mergeCell ref="B26:B27"/>
    <mergeCell ref="B28:B30"/>
    <mergeCell ref="B31:B32"/>
    <mergeCell ref="B33:B35"/>
    <mergeCell ref="B67:B70"/>
    <mergeCell ref="B52:B53"/>
    <mergeCell ref="B90:B91"/>
    <mergeCell ref="B4:B5"/>
    <mergeCell ref="B6:B7"/>
    <mergeCell ref="B21:B23"/>
    <mergeCell ref="B38:B39"/>
    <mergeCell ref="B42:B43"/>
    <mergeCell ref="B71:B72"/>
    <mergeCell ref="B73:B74"/>
    <mergeCell ref="B75:B77"/>
    <mergeCell ref="B78:B81"/>
    <mergeCell ref="B82:B83"/>
    <mergeCell ref="B84:B87"/>
    <mergeCell ref="B88:B89"/>
    <mergeCell ref="B36:B37"/>
    <mergeCell ref="B40:B41"/>
    <mergeCell ref="B44:B45"/>
    <mergeCell ref="B46:B47"/>
    <mergeCell ref="B48:B49"/>
    <mergeCell ref="B50:B51"/>
    <mergeCell ref="B54:B58"/>
    <mergeCell ref="B59:B62"/>
    <mergeCell ref="B63:B66"/>
    <mergeCell ref="A15:A17"/>
    <mergeCell ref="A21:A23"/>
    <mergeCell ref="A24:A25"/>
    <mergeCell ref="A26:A27"/>
    <mergeCell ref="A28:A30"/>
    <mergeCell ref="A4:A5"/>
    <mergeCell ref="A6:A7"/>
    <mergeCell ref="A8:A9"/>
    <mergeCell ref="A10:A12"/>
    <mergeCell ref="A13:A14"/>
    <mergeCell ref="A42:A43"/>
    <mergeCell ref="A44:A45"/>
    <mergeCell ref="A46:A47"/>
    <mergeCell ref="A48:A49"/>
    <mergeCell ref="A50:A51"/>
    <mergeCell ref="A31:A32"/>
    <mergeCell ref="A33:A35"/>
    <mergeCell ref="A36:A37"/>
    <mergeCell ref="A38:A39"/>
    <mergeCell ref="A40:A41"/>
    <mergeCell ref="A71:A72"/>
    <mergeCell ref="A73:A74"/>
    <mergeCell ref="A75:A77"/>
    <mergeCell ref="A78:A81"/>
    <mergeCell ref="A82:A83"/>
    <mergeCell ref="A52:A53"/>
    <mergeCell ref="A54:A58"/>
    <mergeCell ref="A59:A62"/>
    <mergeCell ref="A63:A66"/>
    <mergeCell ref="A67:A70"/>
    <mergeCell ref="A131:B131"/>
    <mergeCell ref="A3:B3"/>
    <mergeCell ref="A1:G1"/>
    <mergeCell ref="A18:G18"/>
    <mergeCell ref="A122:A123"/>
    <mergeCell ref="A124:A125"/>
    <mergeCell ref="A126:A127"/>
    <mergeCell ref="A128:A130"/>
    <mergeCell ref="A20:B20"/>
    <mergeCell ref="A110:A112"/>
    <mergeCell ref="A113:A114"/>
    <mergeCell ref="A115:A116"/>
    <mergeCell ref="A117:A119"/>
    <mergeCell ref="A120:A121"/>
    <mergeCell ref="A99:A100"/>
    <mergeCell ref="A101:A103"/>
    <mergeCell ref="A104:A105"/>
    <mergeCell ref="A106:A107"/>
    <mergeCell ref="A108:A109"/>
    <mergeCell ref="A84:A87"/>
    <mergeCell ref="A88:A89"/>
    <mergeCell ref="A90:A91"/>
    <mergeCell ref="A92:A95"/>
    <mergeCell ref="A96:A98"/>
  </mergeCells>
  <printOptions horizontalCentered="1" verticalCentered="1"/>
  <pageMargins left="0.7" right="0.7" top="0.75" bottom="0.75" header="0.3" footer="0.3"/>
  <pageSetup paperSize="9" scale="89" firstPageNumber="36" orientation="landscape" useFirstPageNumber="1" r:id="rId1"/>
  <rowBreaks count="9" manualBreakCount="9">
    <brk id="17" max="6" man="1"/>
    <brk id="32" max="6" man="1"/>
    <brk id="43" max="6" man="1"/>
    <brk id="58" max="6" man="1"/>
    <brk id="70" max="6" man="1"/>
    <brk id="83" max="6" man="1"/>
    <brk id="95" max="6" man="1"/>
    <brk id="105" max="6" man="1"/>
    <brk id="116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IU148"/>
  <sheetViews>
    <sheetView rightToLeft="1" view="pageBreakPreview" topLeftCell="A16" zoomScaleNormal="100" zoomScaleSheetLayoutView="100" workbookViewId="0">
      <selection activeCell="A16" sqref="A16:A18"/>
    </sheetView>
  </sheetViews>
  <sheetFormatPr defaultRowHeight="15.75" x14ac:dyDescent="0.25"/>
  <cols>
    <col min="1" max="1" width="7" customWidth="1"/>
    <col min="2" max="2" width="32.28515625" style="113" customWidth="1"/>
    <col min="3" max="3" width="11.28515625" style="114" customWidth="1"/>
    <col min="4" max="4" width="18" customWidth="1"/>
    <col min="5" max="5" width="18.5703125" customWidth="1"/>
    <col min="6" max="6" width="15.85546875" customWidth="1"/>
    <col min="7" max="7" width="15.28515625" customWidth="1"/>
    <col min="8" max="8" width="14.5703125" customWidth="1"/>
  </cols>
  <sheetData>
    <row r="1" spans="1:255" ht="25.5" customHeight="1" x14ac:dyDescent="0.2">
      <c r="A1" s="252" t="s">
        <v>75</v>
      </c>
      <c r="B1" s="252"/>
      <c r="C1" s="252"/>
      <c r="D1" s="252"/>
      <c r="E1" s="252"/>
      <c r="F1" s="252"/>
      <c r="G1" s="252"/>
      <c r="H1" s="252"/>
    </row>
    <row r="2" spans="1:255" ht="25.5" customHeight="1" x14ac:dyDescent="0.25">
      <c r="A2" s="78" t="s">
        <v>61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</row>
    <row r="3" spans="1:255" ht="25.5" customHeight="1" x14ac:dyDescent="0.2">
      <c r="A3" s="253" t="s">
        <v>1</v>
      </c>
      <c r="B3" s="254"/>
      <c r="C3" s="231" t="s">
        <v>2</v>
      </c>
      <c r="D3" s="230" t="s">
        <v>44</v>
      </c>
      <c r="E3" s="230"/>
      <c r="F3" s="230"/>
      <c r="G3" s="161" t="s">
        <v>45</v>
      </c>
      <c r="H3" s="204" t="s">
        <v>23</v>
      </c>
    </row>
    <row r="4" spans="1:255" ht="31.5" x14ac:dyDescent="0.2">
      <c r="A4" s="255"/>
      <c r="B4" s="227"/>
      <c r="C4" s="231"/>
      <c r="D4" s="157" t="s">
        <v>46</v>
      </c>
      <c r="E4" s="157" t="s">
        <v>47</v>
      </c>
      <c r="F4" s="157" t="s">
        <v>21</v>
      </c>
      <c r="G4" s="157" t="s">
        <v>22</v>
      </c>
      <c r="H4" s="204"/>
    </row>
    <row r="5" spans="1:255" s="34" customFormat="1" ht="24.95" customHeight="1" x14ac:dyDescent="0.2">
      <c r="A5" s="239">
        <v>810</v>
      </c>
      <c r="B5" s="244" t="s">
        <v>110</v>
      </c>
      <c r="C5" s="87" t="s">
        <v>12</v>
      </c>
      <c r="D5" s="115">
        <v>50772</v>
      </c>
      <c r="E5" s="115">
        <v>1950</v>
      </c>
      <c r="F5" s="115">
        <v>97781</v>
      </c>
      <c r="G5" s="115">
        <v>28695</v>
      </c>
      <c r="H5" s="115">
        <v>179198</v>
      </c>
    </row>
    <row r="6" spans="1:255" s="34" customFormat="1" ht="24.95" customHeight="1" x14ac:dyDescent="0.2">
      <c r="A6" s="240"/>
      <c r="B6" s="245"/>
      <c r="C6" s="155" t="s">
        <v>8</v>
      </c>
      <c r="D6" s="155">
        <v>50772</v>
      </c>
      <c r="E6" s="155">
        <v>1950</v>
      </c>
      <c r="F6" s="155">
        <v>97781</v>
      </c>
      <c r="G6" s="155">
        <v>28695</v>
      </c>
      <c r="H6" s="155">
        <v>179198</v>
      </c>
    </row>
    <row r="7" spans="1:255" s="34" customFormat="1" ht="24.95" customHeight="1" x14ac:dyDescent="0.2">
      <c r="A7" s="239">
        <v>891</v>
      </c>
      <c r="B7" s="244" t="s">
        <v>111</v>
      </c>
      <c r="C7" s="87" t="s">
        <v>13</v>
      </c>
      <c r="D7" s="115">
        <v>854280</v>
      </c>
      <c r="E7" s="115">
        <v>14159</v>
      </c>
      <c r="F7" s="115">
        <v>292481</v>
      </c>
      <c r="G7" s="115">
        <v>452175</v>
      </c>
      <c r="H7" s="115">
        <v>1613095</v>
      </c>
    </row>
    <row r="8" spans="1:255" s="34" customFormat="1" ht="24.95" customHeight="1" x14ac:dyDescent="0.2">
      <c r="A8" s="240"/>
      <c r="B8" s="245"/>
      <c r="C8" s="155" t="s">
        <v>8</v>
      </c>
      <c r="D8" s="155">
        <v>854280</v>
      </c>
      <c r="E8" s="155">
        <v>14159</v>
      </c>
      <c r="F8" s="155">
        <v>292481</v>
      </c>
      <c r="G8" s="155">
        <v>452175</v>
      </c>
      <c r="H8" s="155">
        <v>1613095</v>
      </c>
    </row>
    <row r="9" spans="1:255" s="34" customFormat="1" ht="24.95" customHeight="1" x14ac:dyDescent="0.2">
      <c r="A9" s="241">
        <v>1010</v>
      </c>
      <c r="B9" s="246" t="s">
        <v>112</v>
      </c>
      <c r="C9" s="87" t="s">
        <v>14</v>
      </c>
      <c r="D9" s="115">
        <v>6300250</v>
      </c>
      <c r="E9" s="115">
        <v>1418820</v>
      </c>
      <c r="F9" s="115">
        <v>514450</v>
      </c>
      <c r="G9" s="115">
        <v>501020</v>
      </c>
      <c r="H9" s="115">
        <v>8734540</v>
      </c>
    </row>
    <row r="10" spans="1:255" s="34" customFormat="1" ht="24.95" customHeight="1" x14ac:dyDescent="0.2">
      <c r="A10" s="243"/>
      <c r="B10" s="248"/>
      <c r="C10" s="155" t="s">
        <v>8</v>
      </c>
      <c r="D10" s="155">
        <v>6300250</v>
      </c>
      <c r="E10" s="155">
        <v>1418820</v>
      </c>
      <c r="F10" s="155">
        <v>514450</v>
      </c>
      <c r="G10" s="155">
        <v>501020</v>
      </c>
      <c r="H10" s="155">
        <v>8734540</v>
      </c>
    </row>
    <row r="11" spans="1:255" s="34" customFormat="1" ht="24.95" customHeight="1" x14ac:dyDescent="0.2">
      <c r="A11" s="241">
        <v>1030</v>
      </c>
      <c r="B11" s="246" t="s">
        <v>113</v>
      </c>
      <c r="C11" s="117" t="s">
        <v>14</v>
      </c>
      <c r="D11" s="118">
        <v>3718165</v>
      </c>
      <c r="E11" s="118">
        <v>3181205</v>
      </c>
      <c r="F11" s="118">
        <v>1464555</v>
      </c>
      <c r="G11" s="118">
        <v>183940</v>
      </c>
      <c r="H11" s="118">
        <v>8547865</v>
      </c>
    </row>
    <row r="12" spans="1:255" s="34" customFormat="1" ht="24.95" customHeight="1" x14ac:dyDescent="0.2">
      <c r="A12" s="242"/>
      <c r="B12" s="247"/>
      <c r="C12" s="87" t="s">
        <v>67</v>
      </c>
      <c r="D12" s="115">
        <v>1141156</v>
      </c>
      <c r="E12" s="115">
        <v>147035</v>
      </c>
      <c r="F12" s="115">
        <v>118660</v>
      </c>
      <c r="G12" s="115">
        <v>746434</v>
      </c>
      <c r="H12" s="115">
        <v>2153285</v>
      </c>
    </row>
    <row r="13" spans="1:255" s="34" customFormat="1" ht="24.95" customHeight="1" x14ac:dyDescent="0.2">
      <c r="A13" s="243"/>
      <c r="B13" s="248"/>
      <c r="C13" s="155" t="s">
        <v>8</v>
      </c>
      <c r="D13" s="155">
        <v>4859321</v>
      </c>
      <c r="E13" s="155">
        <v>3328240</v>
      </c>
      <c r="F13" s="155">
        <v>1583215</v>
      </c>
      <c r="G13" s="155">
        <v>930374</v>
      </c>
      <c r="H13" s="155">
        <v>10701150</v>
      </c>
    </row>
    <row r="14" spans="1:255" s="34" customFormat="1" ht="24.95" customHeight="1" x14ac:dyDescent="0.2">
      <c r="A14" s="239">
        <v>1040</v>
      </c>
      <c r="B14" s="244" t="s">
        <v>114</v>
      </c>
      <c r="C14" s="87" t="s">
        <v>14</v>
      </c>
      <c r="D14" s="115">
        <v>1773557</v>
      </c>
      <c r="E14" s="115">
        <v>126282</v>
      </c>
      <c r="F14" s="115">
        <v>102690</v>
      </c>
      <c r="G14" s="115">
        <v>51282</v>
      </c>
      <c r="H14" s="115">
        <v>2053811</v>
      </c>
    </row>
    <row r="15" spans="1:255" s="34" customFormat="1" ht="24.95" customHeight="1" x14ac:dyDescent="0.2">
      <c r="A15" s="240"/>
      <c r="B15" s="245"/>
      <c r="C15" s="155" t="s">
        <v>8</v>
      </c>
      <c r="D15" s="155">
        <v>1773557</v>
      </c>
      <c r="E15" s="155">
        <v>126282</v>
      </c>
      <c r="F15" s="155">
        <v>102690</v>
      </c>
      <c r="G15" s="155">
        <v>51282</v>
      </c>
      <c r="H15" s="155">
        <v>2053811</v>
      </c>
    </row>
    <row r="16" spans="1:255" s="34" customFormat="1" ht="24.95" customHeight="1" x14ac:dyDescent="0.2">
      <c r="A16" s="241">
        <v>1050</v>
      </c>
      <c r="B16" s="246" t="s">
        <v>115</v>
      </c>
      <c r="C16" s="87" t="s">
        <v>14</v>
      </c>
      <c r="D16" s="115">
        <v>9413360</v>
      </c>
      <c r="E16" s="115">
        <v>2557603</v>
      </c>
      <c r="F16" s="115">
        <v>1858439</v>
      </c>
      <c r="G16" s="115">
        <v>1150562</v>
      </c>
      <c r="H16" s="115">
        <v>14979964</v>
      </c>
    </row>
    <row r="17" spans="1:8" s="34" customFormat="1" ht="24.95" customHeight="1" x14ac:dyDescent="0.2">
      <c r="A17" s="242"/>
      <c r="B17" s="247"/>
      <c r="C17" s="87" t="s">
        <v>13</v>
      </c>
      <c r="D17" s="115">
        <v>1187160</v>
      </c>
      <c r="E17" s="115">
        <v>376698</v>
      </c>
      <c r="F17" s="115">
        <v>534901</v>
      </c>
      <c r="G17" s="115">
        <v>715952</v>
      </c>
      <c r="H17" s="115">
        <v>2814711</v>
      </c>
    </row>
    <row r="18" spans="1:8" s="34" customFormat="1" ht="24.95" customHeight="1" x14ac:dyDescent="0.2">
      <c r="A18" s="243"/>
      <c r="B18" s="247"/>
      <c r="C18" s="272" t="s">
        <v>8</v>
      </c>
      <c r="D18" s="272">
        <v>10600520</v>
      </c>
      <c r="E18" s="272">
        <v>2934301</v>
      </c>
      <c r="F18" s="272">
        <v>2393340</v>
      </c>
      <c r="G18" s="272">
        <v>1866514</v>
      </c>
      <c r="H18" s="272">
        <v>17794675</v>
      </c>
    </row>
    <row r="19" spans="1:8" s="34" customFormat="1" ht="24.95" customHeight="1" x14ac:dyDescent="0.2">
      <c r="A19" s="252" t="s">
        <v>75</v>
      </c>
      <c r="B19" s="252"/>
      <c r="C19" s="252"/>
      <c r="D19" s="252"/>
      <c r="E19" s="252"/>
      <c r="F19" s="252"/>
      <c r="G19" s="252"/>
      <c r="H19" s="252"/>
    </row>
    <row r="20" spans="1:8" s="34" customFormat="1" ht="24.95" customHeight="1" x14ac:dyDescent="0.2">
      <c r="A20" s="79" t="s">
        <v>62</v>
      </c>
      <c r="C20" s="10"/>
      <c r="D20" s="10"/>
      <c r="E20" s="10"/>
      <c r="F20" s="10"/>
      <c r="G20" s="10"/>
      <c r="H20" s="10"/>
    </row>
    <row r="21" spans="1:8" s="34" customFormat="1" ht="24.95" customHeight="1" x14ac:dyDescent="0.2">
      <c r="A21" s="231" t="s">
        <v>1</v>
      </c>
      <c r="B21" s="231"/>
      <c r="C21" s="231" t="s">
        <v>2</v>
      </c>
      <c r="D21" s="230" t="s">
        <v>44</v>
      </c>
      <c r="E21" s="230"/>
      <c r="F21" s="230"/>
      <c r="G21" s="161" t="s">
        <v>45</v>
      </c>
      <c r="H21" s="204" t="s">
        <v>23</v>
      </c>
    </row>
    <row r="22" spans="1:8" s="34" customFormat="1" ht="30" customHeight="1" x14ac:dyDescent="0.2">
      <c r="A22" s="231"/>
      <c r="B22" s="231"/>
      <c r="C22" s="231"/>
      <c r="D22" s="157" t="s">
        <v>46</v>
      </c>
      <c r="E22" s="157" t="s">
        <v>47</v>
      </c>
      <c r="F22" s="157" t="s">
        <v>21</v>
      </c>
      <c r="G22" s="157" t="s">
        <v>22</v>
      </c>
      <c r="H22" s="204"/>
    </row>
    <row r="23" spans="1:8" s="34" customFormat="1" ht="24.95" customHeight="1" x14ac:dyDescent="0.2">
      <c r="A23" s="237">
        <v>1061</v>
      </c>
      <c r="B23" s="213" t="s">
        <v>116</v>
      </c>
      <c r="C23" s="85" t="s">
        <v>14</v>
      </c>
      <c r="D23" s="36">
        <v>129701</v>
      </c>
      <c r="E23" s="36">
        <v>11662781</v>
      </c>
      <c r="F23" s="36">
        <v>23128560</v>
      </c>
      <c r="G23" s="36">
        <v>13246602</v>
      </c>
      <c r="H23" s="36">
        <v>48167644</v>
      </c>
    </row>
    <row r="24" spans="1:8" s="34" customFormat="1" ht="24.95" customHeight="1" x14ac:dyDescent="0.2">
      <c r="A24" s="235"/>
      <c r="B24" s="219"/>
      <c r="C24" s="87" t="s">
        <v>13</v>
      </c>
      <c r="D24" s="86">
        <v>84582</v>
      </c>
      <c r="E24" s="86">
        <v>1320232</v>
      </c>
      <c r="F24" s="86">
        <v>2961714</v>
      </c>
      <c r="G24" s="86">
        <v>1111883</v>
      </c>
      <c r="H24" s="86">
        <v>5478411</v>
      </c>
    </row>
    <row r="25" spans="1:8" s="34" customFormat="1" ht="24.95" customHeight="1" x14ac:dyDescent="0.2">
      <c r="A25" s="238"/>
      <c r="B25" s="214"/>
      <c r="C25" s="155" t="s">
        <v>8</v>
      </c>
      <c r="D25" s="155">
        <v>214283</v>
      </c>
      <c r="E25" s="155">
        <v>12983013</v>
      </c>
      <c r="F25" s="155">
        <v>26090274</v>
      </c>
      <c r="G25" s="155">
        <v>14358485</v>
      </c>
      <c r="H25" s="155">
        <v>53646055</v>
      </c>
    </row>
    <row r="26" spans="1:8" s="34" customFormat="1" ht="24.95" customHeight="1" x14ac:dyDescent="0.2">
      <c r="A26" s="237">
        <v>1072</v>
      </c>
      <c r="B26" s="213" t="s">
        <v>117</v>
      </c>
      <c r="C26" s="55" t="s">
        <v>14</v>
      </c>
      <c r="D26" s="37">
        <v>834612001</v>
      </c>
      <c r="E26" s="37">
        <v>39546939</v>
      </c>
      <c r="F26" s="37">
        <v>33596424</v>
      </c>
      <c r="G26" s="37">
        <v>1674553</v>
      </c>
      <c r="H26" s="37">
        <v>909429917</v>
      </c>
    </row>
    <row r="27" spans="1:8" s="34" customFormat="1" ht="24.95" customHeight="1" x14ac:dyDescent="0.2">
      <c r="A27" s="238"/>
      <c r="B27" s="214"/>
      <c r="C27" s="155" t="s">
        <v>8</v>
      </c>
      <c r="D27" s="155">
        <v>834612001</v>
      </c>
      <c r="E27" s="155">
        <v>39546939</v>
      </c>
      <c r="F27" s="155">
        <v>33596424</v>
      </c>
      <c r="G27" s="155">
        <v>1674553</v>
      </c>
      <c r="H27" s="155">
        <v>909429917</v>
      </c>
    </row>
    <row r="28" spans="1:8" s="34" customFormat="1" ht="24.95" customHeight="1" x14ac:dyDescent="0.2">
      <c r="A28" s="237">
        <v>1073</v>
      </c>
      <c r="B28" s="213" t="s">
        <v>118</v>
      </c>
      <c r="C28" s="55" t="s">
        <v>14</v>
      </c>
      <c r="D28" s="37">
        <v>225404</v>
      </c>
      <c r="E28" s="37">
        <v>16850</v>
      </c>
      <c r="F28" s="37">
        <v>124000</v>
      </c>
      <c r="G28" s="37">
        <v>8792</v>
      </c>
      <c r="H28" s="37">
        <v>375046</v>
      </c>
    </row>
    <row r="29" spans="1:8" s="34" customFormat="1" ht="24.95" customHeight="1" x14ac:dyDescent="0.2">
      <c r="A29" s="238"/>
      <c r="B29" s="214"/>
      <c r="C29" s="155" t="s">
        <v>8</v>
      </c>
      <c r="D29" s="155">
        <v>225404</v>
      </c>
      <c r="E29" s="155">
        <v>16850</v>
      </c>
      <c r="F29" s="155">
        <v>124000</v>
      </c>
      <c r="G29" s="155">
        <v>8792</v>
      </c>
      <c r="H29" s="155">
        <v>375046</v>
      </c>
    </row>
    <row r="30" spans="1:8" s="34" customFormat="1" ht="24.95" customHeight="1" x14ac:dyDescent="0.2">
      <c r="A30" s="237">
        <v>1079</v>
      </c>
      <c r="B30" s="213" t="s">
        <v>119</v>
      </c>
      <c r="C30" s="85" t="s">
        <v>14</v>
      </c>
      <c r="D30" s="36">
        <v>4326235</v>
      </c>
      <c r="E30" s="36">
        <v>1887747</v>
      </c>
      <c r="F30" s="36">
        <v>758368</v>
      </c>
      <c r="G30" s="36">
        <v>331589</v>
      </c>
      <c r="H30" s="36">
        <v>7303939</v>
      </c>
    </row>
    <row r="31" spans="1:8" s="34" customFormat="1" ht="24.95" customHeight="1" x14ac:dyDescent="0.2">
      <c r="A31" s="235"/>
      <c r="B31" s="219"/>
      <c r="C31" s="85" t="s">
        <v>13</v>
      </c>
      <c r="D31" s="36">
        <v>4200000</v>
      </c>
      <c r="E31" s="36">
        <v>0</v>
      </c>
      <c r="F31" s="36">
        <v>1500</v>
      </c>
      <c r="G31" s="36">
        <v>1250</v>
      </c>
      <c r="H31" s="36">
        <v>4202750</v>
      </c>
    </row>
    <row r="32" spans="1:8" s="34" customFormat="1" ht="24.95" customHeight="1" x14ac:dyDescent="0.2">
      <c r="A32" s="238"/>
      <c r="B32" s="214"/>
      <c r="C32" s="155" t="s">
        <v>8</v>
      </c>
      <c r="D32" s="155">
        <v>8526235</v>
      </c>
      <c r="E32" s="155">
        <v>1887747</v>
      </c>
      <c r="F32" s="155">
        <v>759868</v>
      </c>
      <c r="G32" s="155">
        <v>332839</v>
      </c>
      <c r="H32" s="155">
        <v>11506689</v>
      </c>
    </row>
    <row r="33" spans="1:8" s="34" customFormat="1" ht="24.95" customHeight="1" x14ac:dyDescent="0.2">
      <c r="A33" s="237">
        <v>1080</v>
      </c>
      <c r="B33" s="213" t="s">
        <v>120</v>
      </c>
      <c r="C33" s="55" t="s">
        <v>14</v>
      </c>
      <c r="D33" s="37">
        <v>22740015</v>
      </c>
      <c r="E33" s="37">
        <v>252457</v>
      </c>
      <c r="F33" s="37">
        <v>2169345</v>
      </c>
      <c r="G33" s="37">
        <v>320110</v>
      </c>
      <c r="H33" s="37">
        <v>25481927</v>
      </c>
    </row>
    <row r="34" spans="1:8" s="34" customFormat="1" ht="24.95" customHeight="1" x14ac:dyDescent="0.2">
      <c r="A34" s="238"/>
      <c r="B34" s="214"/>
      <c r="C34" s="155" t="s">
        <v>8</v>
      </c>
      <c r="D34" s="155">
        <v>22740015</v>
      </c>
      <c r="E34" s="155">
        <v>252457</v>
      </c>
      <c r="F34" s="155">
        <v>2169345</v>
      </c>
      <c r="G34" s="155">
        <v>320110</v>
      </c>
      <c r="H34" s="155">
        <v>25481927</v>
      </c>
    </row>
    <row r="35" spans="1:8" s="34" customFormat="1" ht="24.95" customHeight="1" x14ac:dyDescent="0.2">
      <c r="A35" s="237">
        <v>1104</v>
      </c>
      <c r="B35" s="213" t="s">
        <v>121</v>
      </c>
      <c r="C35" s="85" t="s">
        <v>14</v>
      </c>
      <c r="D35" s="36">
        <v>41819113</v>
      </c>
      <c r="E35" s="36">
        <v>55539643</v>
      </c>
      <c r="F35" s="36">
        <v>13439499</v>
      </c>
      <c r="G35" s="36">
        <v>8691236</v>
      </c>
      <c r="H35" s="36">
        <v>119489491</v>
      </c>
    </row>
    <row r="36" spans="1:8" s="34" customFormat="1" ht="24.95" customHeight="1" x14ac:dyDescent="0.2">
      <c r="A36" s="235"/>
      <c r="B36" s="219"/>
      <c r="C36" s="85" t="s">
        <v>67</v>
      </c>
      <c r="D36" s="36">
        <v>80235620</v>
      </c>
      <c r="E36" s="36">
        <v>109497867</v>
      </c>
      <c r="F36" s="36">
        <v>14156011</v>
      </c>
      <c r="G36" s="36">
        <v>31405856</v>
      </c>
      <c r="H36" s="36">
        <v>235295354</v>
      </c>
    </row>
    <row r="37" spans="1:8" s="34" customFormat="1" ht="24.95" customHeight="1" x14ac:dyDescent="0.2">
      <c r="A37" s="238"/>
      <c r="B37" s="214"/>
      <c r="C37" s="155" t="s">
        <v>8</v>
      </c>
      <c r="D37" s="155">
        <v>122054733</v>
      </c>
      <c r="E37" s="155">
        <v>165037510</v>
      </c>
      <c r="F37" s="155">
        <v>27595510</v>
      </c>
      <c r="G37" s="155">
        <v>40097092</v>
      </c>
      <c r="H37" s="155">
        <v>354784845</v>
      </c>
    </row>
    <row r="38" spans="1:8" s="34" customFormat="1" ht="24.95" customHeight="1" x14ac:dyDescent="0.2">
      <c r="A38" s="237">
        <v>1311</v>
      </c>
      <c r="B38" s="213" t="s">
        <v>122</v>
      </c>
      <c r="C38" s="55" t="s">
        <v>13</v>
      </c>
      <c r="D38" s="37">
        <v>758304</v>
      </c>
      <c r="E38" s="37">
        <v>3824</v>
      </c>
      <c r="F38" s="37">
        <v>259513</v>
      </c>
      <c r="G38" s="37">
        <v>493886</v>
      </c>
      <c r="H38" s="37">
        <v>1515527</v>
      </c>
    </row>
    <row r="39" spans="1:8" s="34" customFormat="1" ht="24.95" customHeight="1" x14ac:dyDescent="0.2">
      <c r="A39" s="238"/>
      <c r="B39" s="214"/>
      <c r="C39" s="155" t="s">
        <v>8</v>
      </c>
      <c r="D39" s="155">
        <v>758304</v>
      </c>
      <c r="E39" s="155">
        <v>3824</v>
      </c>
      <c r="F39" s="155">
        <v>259513</v>
      </c>
      <c r="G39" s="155">
        <v>493886</v>
      </c>
      <c r="H39" s="155">
        <v>1515527</v>
      </c>
    </row>
    <row r="40" spans="1:8" s="34" customFormat="1" ht="24.95" customHeight="1" x14ac:dyDescent="0.2">
      <c r="A40" s="237">
        <v>1312</v>
      </c>
      <c r="B40" s="213" t="s">
        <v>123</v>
      </c>
      <c r="C40" s="55" t="s">
        <v>13</v>
      </c>
      <c r="D40" s="37">
        <v>6607403</v>
      </c>
      <c r="E40" s="37">
        <v>13487</v>
      </c>
      <c r="F40" s="37">
        <v>686743</v>
      </c>
      <c r="G40" s="37">
        <v>566454</v>
      </c>
      <c r="H40" s="37">
        <v>7874087</v>
      </c>
    </row>
    <row r="41" spans="1:8" s="34" customFormat="1" ht="24.95" customHeight="1" x14ac:dyDescent="0.2">
      <c r="A41" s="238"/>
      <c r="B41" s="214"/>
      <c r="C41" s="155" t="s">
        <v>8</v>
      </c>
      <c r="D41" s="155">
        <v>6607403</v>
      </c>
      <c r="E41" s="155">
        <v>13487</v>
      </c>
      <c r="F41" s="155">
        <v>686743</v>
      </c>
      <c r="G41" s="155">
        <v>566454</v>
      </c>
      <c r="H41" s="155">
        <v>7874087</v>
      </c>
    </row>
    <row r="42" spans="1:8" s="34" customFormat="1" ht="24.95" customHeight="1" x14ac:dyDescent="0.2">
      <c r="A42" s="237">
        <v>1392</v>
      </c>
      <c r="B42" s="213" t="s">
        <v>124</v>
      </c>
      <c r="C42" s="55" t="s">
        <v>13</v>
      </c>
      <c r="D42" s="37">
        <v>36005</v>
      </c>
      <c r="E42" s="37">
        <v>11523</v>
      </c>
      <c r="F42" s="37">
        <v>47391</v>
      </c>
      <c r="G42" s="37">
        <v>94860</v>
      </c>
      <c r="H42" s="37">
        <v>189779</v>
      </c>
    </row>
    <row r="43" spans="1:8" s="34" customFormat="1" ht="24.95" customHeight="1" x14ac:dyDescent="0.2">
      <c r="A43" s="238"/>
      <c r="B43" s="214"/>
      <c r="C43" s="155" t="s">
        <v>8</v>
      </c>
      <c r="D43" s="155">
        <v>36005</v>
      </c>
      <c r="E43" s="155">
        <v>11523</v>
      </c>
      <c r="F43" s="155">
        <v>47391</v>
      </c>
      <c r="G43" s="155">
        <v>94860</v>
      </c>
      <c r="H43" s="155">
        <v>189779</v>
      </c>
    </row>
    <row r="44" spans="1:8" s="34" customFormat="1" ht="24.95" customHeight="1" x14ac:dyDescent="0.2">
      <c r="A44" s="237">
        <v>1393</v>
      </c>
      <c r="B44" s="213" t="s">
        <v>125</v>
      </c>
      <c r="C44" s="55" t="s">
        <v>13</v>
      </c>
      <c r="D44" s="37">
        <v>764</v>
      </c>
      <c r="E44" s="37">
        <v>0</v>
      </c>
      <c r="F44" s="37">
        <v>24853</v>
      </c>
      <c r="G44" s="37">
        <v>30484</v>
      </c>
      <c r="H44" s="37">
        <v>56101</v>
      </c>
    </row>
    <row r="45" spans="1:8" s="34" customFormat="1" ht="24.95" customHeight="1" x14ac:dyDescent="0.2">
      <c r="A45" s="238"/>
      <c r="B45" s="214"/>
      <c r="C45" s="155" t="s">
        <v>8</v>
      </c>
      <c r="D45" s="155">
        <v>764</v>
      </c>
      <c r="E45" s="155">
        <v>0</v>
      </c>
      <c r="F45" s="155">
        <v>24853</v>
      </c>
      <c r="G45" s="155">
        <v>30484</v>
      </c>
      <c r="H45" s="155">
        <v>56101</v>
      </c>
    </row>
    <row r="46" spans="1:8" s="34" customFormat="1" ht="24.95" customHeight="1" x14ac:dyDescent="0.2">
      <c r="A46" s="237">
        <v>1410</v>
      </c>
      <c r="B46" s="213" t="s">
        <v>126</v>
      </c>
      <c r="C46" s="55" t="s">
        <v>13</v>
      </c>
      <c r="D46" s="37">
        <v>343991</v>
      </c>
      <c r="E46" s="37">
        <v>8655</v>
      </c>
      <c r="F46" s="37">
        <v>113771</v>
      </c>
      <c r="G46" s="37">
        <v>117411</v>
      </c>
      <c r="H46" s="37">
        <v>583828</v>
      </c>
    </row>
    <row r="47" spans="1:8" s="34" customFormat="1" ht="24.95" customHeight="1" x14ac:dyDescent="0.2">
      <c r="A47" s="238"/>
      <c r="B47" s="214"/>
      <c r="C47" s="155" t="s">
        <v>8</v>
      </c>
      <c r="D47" s="155">
        <v>343991</v>
      </c>
      <c r="E47" s="155">
        <v>8655</v>
      </c>
      <c r="F47" s="155">
        <v>113771</v>
      </c>
      <c r="G47" s="155">
        <v>117411</v>
      </c>
      <c r="H47" s="155">
        <v>583828</v>
      </c>
    </row>
    <row r="48" spans="1:8" s="34" customFormat="1" ht="24.95" customHeight="1" x14ac:dyDescent="0.2">
      <c r="A48" s="237">
        <v>1520</v>
      </c>
      <c r="B48" s="213" t="s">
        <v>127</v>
      </c>
      <c r="C48" s="55" t="s">
        <v>13</v>
      </c>
      <c r="D48" s="37">
        <v>862722</v>
      </c>
      <c r="E48" s="37">
        <v>50973</v>
      </c>
      <c r="F48" s="37">
        <v>577313</v>
      </c>
      <c r="G48" s="37">
        <v>851394</v>
      </c>
      <c r="H48" s="37">
        <v>2342402</v>
      </c>
    </row>
    <row r="49" spans="1:8" s="34" customFormat="1" ht="24.95" customHeight="1" x14ac:dyDescent="0.2">
      <c r="A49" s="238"/>
      <c r="B49" s="214"/>
      <c r="C49" s="155" t="s">
        <v>8</v>
      </c>
      <c r="D49" s="155">
        <v>862722</v>
      </c>
      <c r="E49" s="155">
        <v>50973</v>
      </c>
      <c r="F49" s="155">
        <v>577313</v>
      </c>
      <c r="G49" s="155">
        <v>851394</v>
      </c>
      <c r="H49" s="155">
        <v>2342402</v>
      </c>
    </row>
    <row r="50" spans="1:8" s="34" customFormat="1" ht="24.95" customHeight="1" x14ac:dyDescent="0.2">
      <c r="A50" s="237">
        <v>1629</v>
      </c>
      <c r="B50" s="213" t="s">
        <v>128</v>
      </c>
      <c r="C50" s="55" t="s">
        <v>14</v>
      </c>
      <c r="D50" s="37">
        <v>331333</v>
      </c>
      <c r="E50" s="37">
        <v>0</v>
      </c>
      <c r="F50" s="37">
        <v>78150</v>
      </c>
      <c r="G50" s="37">
        <v>30380</v>
      </c>
      <c r="H50" s="37">
        <v>439863</v>
      </c>
    </row>
    <row r="51" spans="1:8" s="34" customFormat="1" ht="24.95" customHeight="1" x14ac:dyDescent="0.2">
      <c r="A51" s="238"/>
      <c r="B51" s="214"/>
      <c r="C51" s="155" t="s">
        <v>8</v>
      </c>
      <c r="D51" s="155">
        <v>331333</v>
      </c>
      <c r="E51" s="155">
        <v>0</v>
      </c>
      <c r="F51" s="155">
        <v>78150</v>
      </c>
      <c r="G51" s="155">
        <v>30380</v>
      </c>
      <c r="H51" s="155">
        <v>439863</v>
      </c>
    </row>
    <row r="52" spans="1:8" s="34" customFormat="1" ht="24.95" customHeight="1" x14ac:dyDescent="0.2">
      <c r="A52" s="237">
        <v>1701</v>
      </c>
      <c r="B52" s="213" t="s">
        <v>129</v>
      </c>
      <c r="C52" s="55" t="s">
        <v>67</v>
      </c>
      <c r="D52" s="37">
        <v>671334</v>
      </c>
      <c r="E52" s="37">
        <v>0</v>
      </c>
      <c r="F52" s="37">
        <v>38023</v>
      </c>
      <c r="G52" s="37">
        <v>23312</v>
      </c>
      <c r="H52" s="37">
        <v>732669</v>
      </c>
    </row>
    <row r="53" spans="1:8" s="34" customFormat="1" ht="24.95" customHeight="1" x14ac:dyDescent="0.2">
      <c r="A53" s="238"/>
      <c r="B53" s="214"/>
      <c r="C53" s="155" t="s">
        <v>8</v>
      </c>
      <c r="D53" s="155">
        <v>671334</v>
      </c>
      <c r="E53" s="155">
        <v>0</v>
      </c>
      <c r="F53" s="155">
        <v>38023</v>
      </c>
      <c r="G53" s="155">
        <v>23312</v>
      </c>
      <c r="H53" s="155">
        <v>732669</v>
      </c>
    </row>
    <row r="54" spans="1:8" s="34" customFormat="1" ht="24.95" customHeight="1" x14ac:dyDescent="0.2">
      <c r="A54" s="237">
        <v>1709</v>
      </c>
      <c r="B54" s="213" t="s">
        <v>130</v>
      </c>
      <c r="C54" s="85" t="s">
        <v>14</v>
      </c>
      <c r="D54" s="44">
        <v>2733</v>
      </c>
      <c r="E54" s="44">
        <v>900</v>
      </c>
      <c r="F54" s="44">
        <v>10325</v>
      </c>
      <c r="G54" s="44">
        <v>2925</v>
      </c>
      <c r="H54" s="44">
        <v>16883</v>
      </c>
    </row>
    <row r="55" spans="1:8" s="34" customFormat="1" ht="24.95" customHeight="1" x14ac:dyDescent="0.2">
      <c r="A55" s="238"/>
      <c r="B55" s="214"/>
      <c r="C55" s="155" t="s">
        <v>8</v>
      </c>
      <c r="D55" s="155">
        <v>2733</v>
      </c>
      <c r="E55" s="155">
        <v>900</v>
      </c>
      <c r="F55" s="155">
        <v>10325</v>
      </c>
      <c r="G55" s="155">
        <v>2925</v>
      </c>
      <c r="H55" s="155">
        <v>16883</v>
      </c>
    </row>
    <row r="56" spans="1:8" s="34" customFormat="1" ht="24.95" customHeight="1" x14ac:dyDescent="0.2">
      <c r="A56" s="237">
        <v>1811</v>
      </c>
      <c r="B56" s="213" t="s">
        <v>131</v>
      </c>
      <c r="C56" s="85" t="s">
        <v>12</v>
      </c>
      <c r="D56" s="36">
        <v>45534</v>
      </c>
      <c r="E56" s="36">
        <v>21431</v>
      </c>
      <c r="F56" s="36">
        <v>9142</v>
      </c>
      <c r="G56" s="36">
        <v>16944</v>
      </c>
      <c r="H56" s="36">
        <v>93051</v>
      </c>
    </row>
    <row r="57" spans="1:8" s="34" customFormat="1" ht="24.95" customHeight="1" x14ac:dyDescent="0.2">
      <c r="A57" s="235"/>
      <c r="B57" s="219"/>
      <c r="C57" s="85" t="s">
        <v>14</v>
      </c>
      <c r="D57" s="36">
        <v>157199</v>
      </c>
      <c r="E57" s="36">
        <v>38900</v>
      </c>
      <c r="F57" s="36">
        <v>73743</v>
      </c>
      <c r="G57" s="36">
        <v>103280</v>
      </c>
      <c r="H57" s="36">
        <v>373122</v>
      </c>
    </row>
    <row r="58" spans="1:8" s="34" customFormat="1" ht="24.95" customHeight="1" x14ac:dyDescent="0.2">
      <c r="A58" s="235"/>
      <c r="B58" s="219"/>
      <c r="C58" s="85" t="s">
        <v>13</v>
      </c>
      <c r="D58" s="36">
        <v>357624</v>
      </c>
      <c r="E58" s="36">
        <v>8178</v>
      </c>
      <c r="F58" s="36">
        <v>117644</v>
      </c>
      <c r="G58" s="36">
        <v>23678</v>
      </c>
      <c r="H58" s="36">
        <v>507124</v>
      </c>
    </row>
    <row r="59" spans="1:8" s="34" customFormat="1" ht="24.95" customHeight="1" x14ac:dyDescent="0.2">
      <c r="A59" s="235"/>
      <c r="B59" s="219"/>
      <c r="C59" s="85" t="s">
        <v>67</v>
      </c>
      <c r="D59" s="36">
        <v>218298</v>
      </c>
      <c r="E59" s="36">
        <v>0</v>
      </c>
      <c r="F59" s="36">
        <v>51910</v>
      </c>
      <c r="G59" s="36">
        <v>56775</v>
      </c>
      <c r="H59" s="36">
        <v>326983</v>
      </c>
    </row>
    <row r="60" spans="1:8" s="34" customFormat="1" ht="24.95" customHeight="1" x14ac:dyDescent="0.2">
      <c r="A60" s="238"/>
      <c r="B60" s="214"/>
      <c r="C60" s="155" t="s">
        <v>8</v>
      </c>
      <c r="D60" s="155">
        <v>778655</v>
      </c>
      <c r="E60" s="155">
        <v>68509</v>
      </c>
      <c r="F60" s="155">
        <v>252439</v>
      </c>
      <c r="G60" s="155">
        <v>200677</v>
      </c>
      <c r="H60" s="155">
        <v>1300280</v>
      </c>
    </row>
    <row r="61" spans="1:8" s="34" customFormat="1" ht="24.95" customHeight="1" x14ac:dyDescent="0.2">
      <c r="A61" s="237">
        <v>1910</v>
      </c>
      <c r="B61" s="213" t="s">
        <v>132</v>
      </c>
      <c r="C61" s="85" t="s">
        <v>12</v>
      </c>
      <c r="D61" s="36">
        <v>6838019</v>
      </c>
      <c r="E61" s="36">
        <v>0</v>
      </c>
      <c r="F61" s="36">
        <v>1857871</v>
      </c>
      <c r="G61" s="36">
        <v>180840</v>
      </c>
      <c r="H61" s="36">
        <v>8876730</v>
      </c>
    </row>
    <row r="62" spans="1:8" s="34" customFormat="1" ht="24.95" customHeight="1" x14ac:dyDescent="0.2">
      <c r="A62" s="235"/>
      <c r="B62" s="219"/>
      <c r="C62" s="85" t="s">
        <v>14</v>
      </c>
      <c r="D62" s="36">
        <v>33490887</v>
      </c>
      <c r="E62" s="36">
        <v>0</v>
      </c>
      <c r="F62" s="36">
        <v>2604800</v>
      </c>
      <c r="G62" s="36">
        <v>2181885</v>
      </c>
      <c r="H62" s="36">
        <v>38277572</v>
      </c>
    </row>
    <row r="63" spans="1:8" s="34" customFormat="1" ht="24.95" customHeight="1" x14ac:dyDescent="0.2">
      <c r="A63" s="235"/>
      <c r="B63" s="219"/>
      <c r="C63" s="85" t="s">
        <v>13</v>
      </c>
      <c r="D63" s="36">
        <v>5751280</v>
      </c>
      <c r="E63" s="36">
        <v>93327</v>
      </c>
      <c r="F63" s="36">
        <v>1726173</v>
      </c>
      <c r="G63" s="36">
        <v>1285194</v>
      </c>
      <c r="H63" s="36">
        <v>8855974</v>
      </c>
    </row>
    <row r="64" spans="1:8" s="34" customFormat="1" ht="24.95" customHeight="1" x14ac:dyDescent="0.2">
      <c r="A64" s="238"/>
      <c r="B64" s="214"/>
      <c r="C64" s="155" t="s">
        <v>8</v>
      </c>
      <c r="D64" s="155">
        <v>46080186</v>
      </c>
      <c r="E64" s="155">
        <v>93327</v>
      </c>
      <c r="F64" s="155">
        <v>6188844</v>
      </c>
      <c r="G64" s="155">
        <v>3647919</v>
      </c>
      <c r="H64" s="155">
        <v>56010276</v>
      </c>
    </row>
    <row r="65" spans="1:8" s="34" customFormat="1" ht="24.95" customHeight="1" x14ac:dyDescent="0.2">
      <c r="A65" s="237">
        <v>1920</v>
      </c>
      <c r="B65" s="213" t="s">
        <v>133</v>
      </c>
      <c r="C65" s="85" t="s">
        <v>12</v>
      </c>
      <c r="D65" s="36">
        <v>848250</v>
      </c>
      <c r="E65" s="36">
        <v>0</v>
      </c>
      <c r="F65" s="36">
        <v>166250</v>
      </c>
      <c r="G65" s="36">
        <v>163250</v>
      </c>
      <c r="H65" s="36">
        <v>1177750</v>
      </c>
    </row>
    <row r="66" spans="1:8" s="34" customFormat="1" ht="24.95" customHeight="1" x14ac:dyDescent="0.2">
      <c r="A66" s="235"/>
      <c r="B66" s="219"/>
      <c r="C66" s="85" t="s">
        <v>14</v>
      </c>
      <c r="D66" s="36">
        <v>9868485</v>
      </c>
      <c r="E66" s="36">
        <v>0</v>
      </c>
      <c r="F66" s="36">
        <v>1944640</v>
      </c>
      <c r="G66" s="36">
        <v>1929780</v>
      </c>
      <c r="H66" s="36">
        <v>13742905</v>
      </c>
    </row>
    <row r="67" spans="1:8" s="34" customFormat="1" ht="24.95" customHeight="1" x14ac:dyDescent="0.2">
      <c r="A67" s="235"/>
      <c r="B67" s="219"/>
      <c r="C67" s="85" t="s">
        <v>13</v>
      </c>
      <c r="D67" s="36">
        <v>1246464183</v>
      </c>
      <c r="E67" s="36">
        <v>71287</v>
      </c>
      <c r="F67" s="36">
        <v>96952448</v>
      </c>
      <c r="G67" s="36">
        <v>105569993</v>
      </c>
      <c r="H67" s="36">
        <v>1449057911</v>
      </c>
    </row>
    <row r="68" spans="1:8" s="34" customFormat="1" ht="24.95" customHeight="1" x14ac:dyDescent="0.2">
      <c r="A68" s="238"/>
      <c r="B68" s="214"/>
      <c r="C68" s="155" t="s">
        <v>8</v>
      </c>
      <c r="D68" s="155">
        <v>1257180918</v>
      </c>
      <c r="E68" s="155">
        <v>71287</v>
      </c>
      <c r="F68" s="155">
        <v>99063338</v>
      </c>
      <c r="G68" s="155">
        <v>107663023</v>
      </c>
      <c r="H68" s="155">
        <v>1463978566</v>
      </c>
    </row>
    <row r="69" spans="1:8" s="34" customFormat="1" ht="24.95" customHeight="1" x14ac:dyDescent="0.2">
      <c r="A69" s="237">
        <v>2011</v>
      </c>
      <c r="B69" s="213" t="s">
        <v>134</v>
      </c>
      <c r="C69" s="85" t="s">
        <v>12</v>
      </c>
      <c r="D69" s="36">
        <v>19200</v>
      </c>
      <c r="E69" s="36">
        <v>0</v>
      </c>
      <c r="F69" s="36">
        <v>75087</v>
      </c>
      <c r="G69" s="36">
        <v>53490</v>
      </c>
      <c r="H69" s="36">
        <v>147777</v>
      </c>
    </row>
    <row r="70" spans="1:8" s="34" customFormat="1" ht="24.95" customHeight="1" x14ac:dyDescent="0.2">
      <c r="A70" s="235"/>
      <c r="B70" s="219"/>
      <c r="C70" s="85" t="s">
        <v>14</v>
      </c>
      <c r="D70" s="36">
        <v>488400</v>
      </c>
      <c r="E70" s="36">
        <v>0</v>
      </c>
      <c r="F70" s="36">
        <v>225198</v>
      </c>
      <c r="G70" s="36">
        <v>18855</v>
      </c>
      <c r="H70" s="36">
        <v>732453</v>
      </c>
    </row>
    <row r="71" spans="1:8" s="34" customFormat="1" ht="24.95" customHeight="1" x14ac:dyDescent="0.2">
      <c r="A71" s="235"/>
      <c r="B71" s="219"/>
      <c r="C71" s="85" t="s">
        <v>13</v>
      </c>
      <c r="D71" s="36">
        <v>330609</v>
      </c>
      <c r="E71" s="36">
        <v>9097</v>
      </c>
      <c r="F71" s="36">
        <v>1005419</v>
      </c>
      <c r="G71" s="36">
        <v>150426</v>
      </c>
      <c r="H71" s="36">
        <v>1495551</v>
      </c>
    </row>
    <row r="72" spans="1:8" s="34" customFormat="1" ht="24.95" customHeight="1" x14ac:dyDescent="0.2">
      <c r="A72" s="238"/>
      <c r="B72" s="214"/>
      <c r="C72" s="155" t="s">
        <v>8</v>
      </c>
      <c r="D72" s="155">
        <v>838209</v>
      </c>
      <c r="E72" s="155">
        <v>9097</v>
      </c>
      <c r="F72" s="155">
        <v>1305704</v>
      </c>
      <c r="G72" s="155">
        <v>222771</v>
      </c>
      <c r="H72" s="155">
        <v>2375781</v>
      </c>
    </row>
    <row r="73" spans="1:8" s="34" customFormat="1" ht="24.95" customHeight="1" x14ac:dyDescent="0.2">
      <c r="A73" s="237">
        <v>2012</v>
      </c>
      <c r="B73" s="213" t="s">
        <v>135</v>
      </c>
      <c r="C73" s="85" t="s">
        <v>13</v>
      </c>
      <c r="D73" s="36">
        <v>9819506</v>
      </c>
      <c r="E73" s="36">
        <v>3431094</v>
      </c>
      <c r="F73" s="36">
        <v>17444341</v>
      </c>
      <c r="G73" s="36">
        <v>3641766</v>
      </c>
      <c r="H73" s="36">
        <v>34336707</v>
      </c>
    </row>
    <row r="74" spans="1:8" s="34" customFormat="1" ht="24.95" customHeight="1" x14ac:dyDescent="0.2">
      <c r="A74" s="238"/>
      <c r="B74" s="214"/>
      <c r="C74" s="155" t="s">
        <v>8</v>
      </c>
      <c r="D74" s="155">
        <v>9819506</v>
      </c>
      <c r="E74" s="155">
        <v>3431094</v>
      </c>
      <c r="F74" s="155">
        <v>17444341</v>
      </c>
      <c r="G74" s="155">
        <v>3641766</v>
      </c>
      <c r="H74" s="155">
        <v>34336707</v>
      </c>
    </row>
    <row r="75" spans="1:8" s="34" customFormat="1" ht="24.95" customHeight="1" x14ac:dyDescent="0.2">
      <c r="A75" s="237">
        <v>2022</v>
      </c>
      <c r="B75" s="213" t="s">
        <v>136</v>
      </c>
      <c r="C75" s="85" t="s">
        <v>14</v>
      </c>
      <c r="D75" s="36">
        <v>5268273</v>
      </c>
      <c r="E75" s="36">
        <v>338150</v>
      </c>
      <c r="F75" s="36">
        <v>279500</v>
      </c>
      <c r="G75" s="36">
        <v>97800</v>
      </c>
      <c r="H75" s="36">
        <v>5983723</v>
      </c>
    </row>
    <row r="76" spans="1:8" s="34" customFormat="1" ht="24.95" customHeight="1" x14ac:dyDescent="0.2">
      <c r="A76" s="238"/>
      <c r="B76" s="214"/>
      <c r="C76" s="155" t="s">
        <v>8</v>
      </c>
      <c r="D76" s="155">
        <v>5268273</v>
      </c>
      <c r="E76" s="155">
        <v>338150</v>
      </c>
      <c r="F76" s="155">
        <v>279500</v>
      </c>
      <c r="G76" s="155">
        <v>97800</v>
      </c>
      <c r="H76" s="155">
        <v>5983723</v>
      </c>
    </row>
    <row r="77" spans="1:8" s="34" customFormat="1" ht="24.95" customHeight="1" x14ac:dyDescent="0.2">
      <c r="A77" s="237">
        <v>2023</v>
      </c>
      <c r="B77" s="213" t="s">
        <v>137</v>
      </c>
      <c r="C77" s="85" t="s">
        <v>14</v>
      </c>
      <c r="D77" s="36">
        <v>4087538</v>
      </c>
      <c r="E77" s="36">
        <v>1017989</v>
      </c>
      <c r="F77" s="36">
        <v>69577</v>
      </c>
      <c r="G77" s="36">
        <v>77115</v>
      </c>
      <c r="H77" s="36">
        <v>5252219</v>
      </c>
    </row>
    <row r="78" spans="1:8" s="34" customFormat="1" ht="24.95" customHeight="1" x14ac:dyDescent="0.2">
      <c r="A78" s="235"/>
      <c r="B78" s="219"/>
      <c r="C78" s="85" t="s">
        <v>13</v>
      </c>
      <c r="D78" s="36">
        <v>1370382</v>
      </c>
      <c r="E78" s="36">
        <v>570993</v>
      </c>
      <c r="F78" s="36">
        <v>342595</v>
      </c>
      <c r="G78" s="36">
        <v>1286000</v>
      </c>
      <c r="H78" s="36">
        <v>3569970</v>
      </c>
    </row>
    <row r="79" spans="1:8" s="34" customFormat="1" ht="24.95" customHeight="1" x14ac:dyDescent="0.2">
      <c r="A79" s="238"/>
      <c r="B79" s="214"/>
      <c r="C79" s="155" t="s">
        <v>8</v>
      </c>
      <c r="D79" s="155">
        <v>5457920</v>
      </c>
      <c r="E79" s="155">
        <v>1588982</v>
      </c>
      <c r="F79" s="155">
        <v>412172</v>
      </c>
      <c r="G79" s="155">
        <v>1363115</v>
      </c>
      <c r="H79" s="155">
        <v>8822189</v>
      </c>
    </row>
    <row r="80" spans="1:8" s="34" customFormat="1" ht="24.95" customHeight="1" x14ac:dyDescent="0.2">
      <c r="A80" s="237">
        <v>2100</v>
      </c>
      <c r="B80" s="213" t="s">
        <v>138</v>
      </c>
      <c r="C80" s="85" t="s">
        <v>14</v>
      </c>
      <c r="D80" s="36">
        <v>1580180</v>
      </c>
      <c r="E80" s="36">
        <v>1184840</v>
      </c>
      <c r="F80" s="36">
        <v>444910</v>
      </c>
      <c r="G80" s="36">
        <v>193660</v>
      </c>
      <c r="H80" s="36">
        <v>3403590</v>
      </c>
    </row>
    <row r="81" spans="1:8" s="34" customFormat="1" ht="24.95" customHeight="1" x14ac:dyDescent="0.2">
      <c r="A81" s="235"/>
      <c r="B81" s="219"/>
      <c r="C81" s="85" t="s">
        <v>13</v>
      </c>
      <c r="D81" s="36">
        <v>20179531</v>
      </c>
      <c r="E81" s="36">
        <v>4149980</v>
      </c>
      <c r="F81" s="36">
        <v>2209480</v>
      </c>
      <c r="G81" s="36">
        <v>2215550</v>
      </c>
      <c r="H81" s="36">
        <v>28754541</v>
      </c>
    </row>
    <row r="82" spans="1:8" s="34" customFormat="1" ht="24.95" customHeight="1" x14ac:dyDescent="0.2">
      <c r="A82" s="235"/>
      <c r="B82" s="219"/>
      <c r="C82" s="85" t="s">
        <v>67</v>
      </c>
      <c r="D82" s="36">
        <v>32818</v>
      </c>
      <c r="E82" s="36">
        <v>77493</v>
      </c>
      <c r="F82" s="36">
        <v>149451</v>
      </c>
      <c r="G82" s="36">
        <v>170632</v>
      </c>
      <c r="H82" s="36">
        <v>430394</v>
      </c>
    </row>
    <row r="83" spans="1:8" s="34" customFormat="1" ht="24.95" customHeight="1" x14ac:dyDescent="0.2">
      <c r="A83" s="238"/>
      <c r="B83" s="214"/>
      <c r="C83" s="155" t="s">
        <v>8</v>
      </c>
      <c r="D83" s="155">
        <v>21792529</v>
      </c>
      <c r="E83" s="155">
        <v>5412313</v>
      </c>
      <c r="F83" s="155">
        <v>2803841</v>
      </c>
      <c r="G83" s="155">
        <v>2579842</v>
      </c>
      <c r="H83" s="155">
        <v>32588525</v>
      </c>
    </row>
    <row r="84" spans="1:8" s="34" customFormat="1" ht="24.95" customHeight="1" x14ac:dyDescent="0.2">
      <c r="A84" s="237">
        <v>2211</v>
      </c>
      <c r="B84" s="213" t="s">
        <v>139</v>
      </c>
      <c r="C84" s="85" t="s">
        <v>13</v>
      </c>
      <c r="D84" s="36">
        <v>3210</v>
      </c>
      <c r="E84" s="36">
        <v>0</v>
      </c>
      <c r="F84" s="36">
        <v>1500</v>
      </c>
      <c r="G84" s="36">
        <v>750</v>
      </c>
      <c r="H84" s="36">
        <v>5460</v>
      </c>
    </row>
    <row r="85" spans="1:8" s="34" customFormat="1" ht="24.95" customHeight="1" x14ac:dyDescent="0.2">
      <c r="A85" s="238"/>
      <c r="B85" s="214"/>
      <c r="C85" s="155" t="s">
        <v>8</v>
      </c>
      <c r="D85" s="155">
        <v>3210</v>
      </c>
      <c r="E85" s="155">
        <v>0</v>
      </c>
      <c r="F85" s="155">
        <v>1500</v>
      </c>
      <c r="G85" s="155">
        <v>750</v>
      </c>
      <c r="H85" s="155">
        <v>5460</v>
      </c>
    </row>
    <row r="86" spans="1:8" s="34" customFormat="1" ht="24.95" customHeight="1" x14ac:dyDescent="0.2">
      <c r="A86" s="237">
        <v>2220</v>
      </c>
      <c r="B86" s="213" t="s">
        <v>140</v>
      </c>
      <c r="C86" s="85" t="s">
        <v>12</v>
      </c>
      <c r="D86" s="36">
        <v>62400</v>
      </c>
      <c r="E86" s="36">
        <v>0</v>
      </c>
      <c r="F86" s="36">
        <v>1250</v>
      </c>
      <c r="G86" s="36">
        <v>5000</v>
      </c>
      <c r="H86" s="36">
        <v>68650</v>
      </c>
    </row>
    <row r="87" spans="1:8" s="34" customFormat="1" ht="24.95" customHeight="1" x14ac:dyDescent="0.2">
      <c r="A87" s="235"/>
      <c r="B87" s="219"/>
      <c r="C87" s="85" t="s">
        <v>14</v>
      </c>
      <c r="D87" s="36">
        <v>19175183</v>
      </c>
      <c r="E87" s="36">
        <v>451092</v>
      </c>
      <c r="F87" s="36">
        <v>1176168</v>
      </c>
      <c r="G87" s="36">
        <v>748957</v>
      </c>
      <c r="H87" s="36">
        <v>21551400</v>
      </c>
    </row>
    <row r="88" spans="1:8" s="34" customFormat="1" ht="24.95" customHeight="1" x14ac:dyDescent="0.2">
      <c r="A88" s="235"/>
      <c r="B88" s="219"/>
      <c r="C88" s="85" t="s">
        <v>67</v>
      </c>
      <c r="D88" s="36">
        <v>51683</v>
      </c>
      <c r="E88" s="36">
        <v>0</v>
      </c>
      <c r="F88" s="36">
        <v>32019</v>
      </c>
      <c r="G88" s="36">
        <v>180703</v>
      </c>
      <c r="H88" s="36">
        <v>264405</v>
      </c>
    </row>
    <row r="89" spans="1:8" s="34" customFormat="1" ht="24.95" customHeight="1" x14ac:dyDescent="0.2">
      <c r="A89" s="238"/>
      <c r="B89" s="214"/>
      <c r="C89" s="155" t="s">
        <v>8</v>
      </c>
      <c r="D89" s="155">
        <v>19289266</v>
      </c>
      <c r="E89" s="155">
        <v>451092</v>
      </c>
      <c r="F89" s="155">
        <v>1209437</v>
      </c>
      <c r="G89" s="155">
        <v>934660</v>
      </c>
      <c r="H89" s="155">
        <v>21884455</v>
      </c>
    </row>
    <row r="90" spans="1:8" s="34" customFormat="1" ht="24.95" customHeight="1" x14ac:dyDescent="0.2">
      <c r="A90" s="237">
        <v>2391</v>
      </c>
      <c r="B90" s="213" t="s">
        <v>141</v>
      </c>
      <c r="C90" s="85" t="s">
        <v>14</v>
      </c>
      <c r="D90" s="36">
        <v>0</v>
      </c>
      <c r="E90" s="36">
        <v>364985</v>
      </c>
      <c r="F90" s="36">
        <v>61000</v>
      </c>
      <c r="G90" s="36">
        <v>27000</v>
      </c>
      <c r="H90" s="36">
        <v>452985</v>
      </c>
    </row>
    <row r="91" spans="1:8" s="34" customFormat="1" ht="24.95" customHeight="1" x14ac:dyDescent="0.2">
      <c r="A91" s="238"/>
      <c r="B91" s="214"/>
      <c r="C91" s="155" t="s">
        <v>8</v>
      </c>
      <c r="D91" s="155">
        <v>0</v>
      </c>
      <c r="E91" s="155">
        <v>364985</v>
      </c>
      <c r="F91" s="155">
        <v>61000</v>
      </c>
      <c r="G91" s="155">
        <v>27000</v>
      </c>
      <c r="H91" s="155">
        <v>452985</v>
      </c>
    </row>
    <row r="92" spans="1:8" s="34" customFormat="1" ht="24.95" customHeight="1" x14ac:dyDescent="0.2">
      <c r="A92" s="237">
        <v>2392</v>
      </c>
      <c r="B92" s="213" t="s">
        <v>142</v>
      </c>
      <c r="C92" s="85" t="s">
        <v>14</v>
      </c>
      <c r="D92" s="36">
        <v>30842937</v>
      </c>
      <c r="E92" s="36">
        <v>185586</v>
      </c>
      <c r="F92" s="36">
        <v>108198628</v>
      </c>
      <c r="G92" s="36">
        <v>18768287</v>
      </c>
      <c r="H92" s="36">
        <v>157995438</v>
      </c>
    </row>
    <row r="93" spans="1:8" s="34" customFormat="1" ht="24.95" customHeight="1" x14ac:dyDescent="0.2">
      <c r="A93" s="238"/>
      <c r="B93" s="214"/>
      <c r="C93" s="155" t="s">
        <v>8</v>
      </c>
      <c r="D93" s="155">
        <v>30842937</v>
      </c>
      <c r="E93" s="155">
        <v>185586</v>
      </c>
      <c r="F93" s="155">
        <v>108198628</v>
      </c>
      <c r="G93" s="155">
        <v>18768287</v>
      </c>
      <c r="H93" s="155">
        <v>157995438</v>
      </c>
    </row>
    <row r="94" spans="1:8" s="34" customFormat="1" ht="24.95" customHeight="1" x14ac:dyDescent="0.2">
      <c r="A94" s="237">
        <v>2394</v>
      </c>
      <c r="B94" s="213" t="s">
        <v>143</v>
      </c>
      <c r="C94" s="85" t="s">
        <v>14</v>
      </c>
      <c r="D94" s="36">
        <v>12686772</v>
      </c>
      <c r="E94" s="36">
        <v>4129039</v>
      </c>
      <c r="F94" s="36">
        <v>13512000</v>
      </c>
      <c r="G94" s="36">
        <v>9208512</v>
      </c>
      <c r="H94" s="36">
        <v>39536323</v>
      </c>
    </row>
    <row r="95" spans="1:8" s="34" customFormat="1" ht="24.95" customHeight="1" x14ac:dyDescent="0.2">
      <c r="A95" s="235"/>
      <c r="B95" s="219"/>
      <c r="C95" s="85" t="s">
        <v>13</v>
      </c>
      <c r="D95" s="36">
        <v>7686770</v>
      </c>
      <c r="E95" s="36">
        <v>5031499</v>
      </c>
      <c r="F95" s="36">
        <v>48467154</v>
      </c>
      <c r="G95" s="36">
        <v>11978774</v>
      </c>
      <c r="H95" s="36">
        <v>73164197</v>
      </c>
    </row>
    <row r="96" spans="1:8" s="34" customFormat="1" ht="24.95" customHeight="1" x14ac:dyDescent="0.2">
      <c r="A96" s="235"/>
      <c r="B96" s="219"/>
      <c r="C96" s="82" t="s">
        <v>67</v>
      </c>
      <c r="D96" s="84">
        <v>21158327</v>
      </c>
      <c r="E96" s="84">
        <v>1302744</v>
      </c>
      <c r="F96" s="84">
        <v>5720000</v>
      </c>
      <c r="G96" s="84">
        <v>471853</v>
      </c>
      <c r="H96" s="84">
        <v>28652924</v>
      </c>
    </row>
    <row r="97" spans="1:8" s="34" customFormat="1" ht="24.95" customHeight="1" x14ac:dyDescent="0.2">
      <c r="A97" s="238"/>
      <c r="B97" s="214"/>
      <c r="C97" s="155" t="s">
        <v>8</v>
      </c>
      <c r="D97" s="155">
        <v>41531869</v>
      </c>
      <c r="E97" s="155">
        <v>10463282</v>
      </c>
      <c r="F97" s="155">
        <v>67699154</v>
      </c>
      <c r="G97" s="155">
        <v>21659139</v>
      </c>
      <c r="H97" s="155">
        <v>141353444</v>
      </c>
    </row>
    <row r="98" spans="1:8" s="34" customFormat="1" ht="24.95" customHeight="1" x14ac:dyDescent="0.2">
      <c r="A98" s="237">
        <v>2395</v>
      </c>
      <c r="B98" s="213" t="s">
        <v>144</v>
      </c>
      <c r="C98" s="85" t="s">
        <v>14</v>
      </c>
      <c r="D98" s="36">
        <v>7687780</v>
      </c>
      <c r="E98" s="36">
        <v>401350</v>
      </c>
      <c r="F98" s="36">
        <v>2233903</v>
      </c>
      <c r="G98" s="36">
        <v>785450</v>
      </c>
      <c r="H98" s="36">
        <v>11108483</v>
      </c>
    </row>
    <row r="99" spans="1:8" s="34" customFormat="1" ht="24.95" customHeight="1" x14ac:dyDescent="0.2">
      <c r="A99" s="235"/>
      <c r="B99" s="219"/>
      <c r="C99" s="85" t="s">
        <v>13</v>
      </c>
      <c r="D99" s="36">
        <v>420647</v>
      </c>
      <c r="E99" s="36">
        <v>2745</v>
      </c>
      <c r="F99" s="36">
        <v>828878</v>
      </c>
      <c r="G99" s="36">
        <v>597148</v>
      </c>
      <c r="H99" s="36">
        <v>1849418</v>
      </c>
    </row>
    <row r="100" spans="1:8" s="34" customFormat="1" ht="24.95" customHeight="1" x14ac:dyDescent="0.2">
      <c r="A100" s="238"/>
      <c r="B100" s="214"/>
      <c r="C100" s="155" t="s">
        <v>8</v>
      </c>
      <c r="D100" s="155">
        <v>8108427</v>
      </c>
      <c r="E100" s="155">
        <v>404095</v>
      </c>
      <c r="F100" s="155">
        <v>3062781</v>
      </c>
      <c r="G100" s="155">
        <v>1382598</v>
      </c>
      <c r="H100" s="155">
        <v>12957901</v>
      </c>
    </row>
    <row r="101" spans="1:8" s="34" customFormat="1" ht="24.95" customHeight="1" x14ac:dyDescent="0.2">
      <c r="A101" s="237">
        <v>2396</v>
      </c>
      <c r="B101" s="213" t="s">
        <v>145</v>
      </c>
      <c r="C101" s="85" t="s">
        <v>14</v>
      </c>
      <c r="D101" s="36">
        <v>36191</v>
      </c>
      <c r="E101" s="36">
        <v>0</v>
      </c>
      <c r="F101" s="36">
        <v>6280</v>
      </c>
      <c r="G101" s="36">
        <v>4300</v>
      </c>
      <c r="H101" s="36">
        <v>46771</v>
      </c>
    </row>
    <row r="102" spans="1:8" s="34" customFormat="1" ht="24.95" customHeight="1" x14ac:dyDescent="0.2">
      <c r="A102" s="238"/>
      <c r="B102" s="214"/>
      <c r="C102" s="155" t="s">
        <v>8</v>
      </c>
      <c r="D102" s="155">
        <v>36191</v>
      </c>
      <c r="E102" s="155">
        <v>0</v>
      </c>
      <c r="F102" s="155">
        <v>6280</v>
      </c>
      <c r="G102" s="155">
        <v>4300</v>
      </c>
      <c r="H102" s="155">
        <v>46771</v>
      </c>
    </row>
    <row r="103" spans="1:8" s="34" customFormat="1" ht="24.95" customHeight="1" x14ac:dyDescent="0.2">
      <c r="A103" s="237">
        <v>2410</v>
      </c>
      <c r="B103" s="213" t="s">
        <v>146</v>
      </c>
      <c r="C103" s="85" t="s">
        <v>14</v>
      </c>
      <c r="D103" s="36">
        <v>994450</v>
      </c>
      <c r="E103" s="36">
        <v>0</v>
      </c>
      <c r="F103" s="36">
        <v>452066</v>
      </c>
      <c r="G103" s="36">
        <v>230700</v>
      </c>
      <c r="H103" s="36">
        <v>1677216</v>
      </c>
    </row>
    <row r="104" spans="1:8" s="34" customFormat="1" ht="24.95" customHeight="1" x14ac:dyDescent="0.2">
      <c r="A104" s="235"/>
      <c r="B104" s="219"/>
      <c r="C104" s="85" t="s">
        <v>13</v>
      </c>
      <c r="D104" s="36">
        <v>1343140</v>
      </c>
      <c r="E104" s="36">
        <v>32000</v>
      </c>
      <c r="F104" s="36">
        <v>330000</v>
      </c>
      <c r="G104" s="36">
        <v>270000</v>
      </c>
      <c r="H104" s="36">
        <v>1975140</v>
      </c>
    </row>
    <row r="105" spans="1:8" s="34" customFormat="1" ht="24.95" customHeight="1" x14ac:dyDescent="0.2">
      <c r="A105" s="238"/>
      <c r="B105" s="214"/>
      <c r="C105" s="155" t="s">
        <v>8</v>
      </c>
      <c r="D105" s="155">
        <v>2337590</v>
      </c>
      <c r="E105" s="155">
        <v>32000</v>
      </c>
      <c r="F105" s="155">
        <v>782066</v>
      </c>
      <c r="G105" s="155">
        <v>500700</v>
      </c>
      <c r="H105" s="155">
        <v>3652356</v>
      </c>
    </row>
    <row r="106" spans="1:8" s="34" customFormat="1" ht="24.95" customHeight="1" x14ac:dyDescent="0.2">
      <c r="A106" s="237">
        <v>2420</v>
      </c>
      <c r="B106" s="213" t="s">
        <v>147</v>
      </c>
      <c r="C106" s="85" t="s">
        <v>14</v>
      </c>
      <c r="D106" s="36">
        <v>108752</v>
      </c>
      <c r="E106" s="36">
        <v>0</v>
      </c>
      <c r="F106" s="36">
        <v>25000</v>
      </c>
      <c r="G106" s="36">
        <v>9000</v>
      </c>
      <c r="H106" s="36">
        <v>142752</v>
      </c>
    </row>
    <row r="107" spans="1:8" s="34" customFormat="1" ht="24.95" customHeight="1" x14ac:dyDescent="0.2">
      <c r="A107" s="238"/>
      <c r="B107" s="214"/>
      <c r="C107" s="155" t="s">
        <v>8</v>
      </c>
      <c r="D107" s="155">
        <v>108752</v>
      </c>
      <c r="E107" s="155">
        <v>0</v>
      </c>
      <c r="F107" s="155">
        <v>25000</v>
      </c>
      <c r="G107" s="155">
        <v>9000</v>
      </c>
      <c r="H107" s="155">
        <v>142752</v>
      </c>
    </row>
    <row r="108" spans="1:8" s="34" customFormat="1" ht="24.95" customHeight="1" x14ac:dyDescent="0.2">
      <c r="A108" s="237">
        <v>2511</v>
      </c>
      <c r="B108" s="213" t="s">
        <v>148</v>
      </c>
      <c r="C108" s="85" t="s">
        <v>14</v>
      </c>
      <c r="D108" s="36">
        <v>202107</v>
      </c>
      <c r="E108" s="36">
        <v>0</v>
      </c>
      <c r="F108" s="36">
        <v>85000</v>
      </c>
      <c r="G108" s="36">
        <v>116400</v>
      </c>
      <c r="H108" s="36">
        <v>403507</v>
      </c>
    </row>
    <row r="109" spans="1:8" s="34" customFormat="1" ht="24.95" customHeight="1" x14ac:dyDescent="0.2">
      <c r="A109" s="238"/>
      <c r="B109" s="214"/>
      <c r="C109" s="155" t="s">
        <v>8</v>
      </c>
      <c r="D109" s="155">
        <v>202107</v>
      </c>
      <c r="E109" s="155">
        <v>0</v>
      </c>
      <c r="F109" s="155">
        <v>85000</v>
      </c>
      <c r="G109" s="155">
        <v>116400</v>
      </c>
      <c r="H109" s="155">
        <v>403507</v>
      </c>
    </row>
    <row r="110" spans="1:8" s="34" customFormat="1" ht="24.95" customHeight="1" x14ac:dyDescent="0.2">
      <c r="A110" s="237">
        <v>2599</v>
      </c>
      <c r="B110" s="213" t="s">
        <v>149</v>
      </c>
      <c r="C110" s="85" t="s">
        <v>14</v>
      </c>
      <c r="D110" s="36">
        <v>131280</v>
      </c>
      <c r="E110" s="36">
        <v>798</v>
      </c>
      <c r="F110" s="36">
        <v>9499</v>
      </c>
      <c r="G110" s="36">
        <v>1950</v>
      </c>
      <c r="H110" s="36">
        <v>143527</v>
      </c>
    </row>
    <row r="111" spans="1:8" s="34" customFormat="1" ht="24.95" customHeight="1" x14ac:dyDescent="0.2">
      <c r="A111" s="238"/>
      <c r="B111" s="214"/>
      <c r="C111" s="155" t="s">
        <v>8</v>
      </c>
      <c r="D111" s="155">
        <v>131280</v>
      </c>
      <c r="E111" s="155">
        <v>798</v>
      </c>
      <c r="F111" s="155">
        <v>9499</v>
      </c>
      <c r="G111" s="155">
        <v>1950</v>
      </c>
      <c r="H111" s="155">
        <v>143527</v>
      </c>
    </row>
    <row r="112" spans="1:8" s="34" customFormat="1" ht="24.95" customHeight="1" x14ac:dyDescent="0.2">
      <c r="A112" s="237">
        <v>2710</v>
      </c>
      <c r="B112" s="213" t="s">
        <v>150</v>
      </c>
      <c r="C112" s="85" t="s">
        <v>14</v>
      </c>
      <c r="D112" s="36">
        <v>6043643</v>
      </c>
      <c r="E112" s="36">
        <v>20100</v>
      </c>
      <c r="F112" s="36">
        <v>282700</v>
      </c>
      <c r="G112" s="36">
        <v>112600</v>
      </c>
      <c r="H112" s="36">
        <v>6459043</v>
      </c>
    </row>
    <row r="113" spans="1:8" s="34" customFormat="1" ht="24.95" customHeight="1" x14ac:dyDescent="0.2">
      <c r="A113" s="235"/>
      <c r="B113" s="219"/>
      <c r="C113" s="85" t="s">
        <v>13</v>
      </c>
      <c r="D113" s="36">
        <v>8026338</v>
      </c>
      <c r="E113" s="36">
        <v>24733</v>
      </c>
      <c r="F113" s="36">
        <v>1042118</v>
      </c>
      <c r="G113" s="36">
        <v>626479</v>
      </c>
      <c r="H113" s="36">
        <v>9719668</v>
      </c>
    </row>
    <row r="114" spans="1:8" s="34" customFormat="1" ht="24.95" customHeight="1" x14ac:dyDescent="0.2">
      <c r="A114" s="238"/>
      <c r="B114" s="214"/>
      <c r="C114" s="155" t="s">
        <v>8</v>
      </c>
      <c r="D114" s="155">
        <v>14069981</v>
      </c>
      <c r="E114" s="155">
        <v>44833</v>
      </c>
      <c r="F114" s="155">
        <v>1324818</v>
      </c>
      <c r="G114" s="155">
        <v>739079</v>
      </c>
      <c r="H114" s="155">
        <v>16178711</v>
      </c>
    </row>
    <row r="115" spans="1:8" s="34" customFormat="1" ht="24.95" customHeight="1" x14ac:dyDescent="0.2">
      <c r="A115" s="237">
        <v>2720</v>
      </c>
      <c r="B115" s="213" t="s">
        <v>151</v>
      </c>
      <c r="C115" s="85" t="s">
        <v>13</v>
      </c>
      <c r="D115" s="36">
        <v>61748</v>
      </c>
      <c r="E115" s="36">
        <v>3963</v>
      </c>
      <c r="F115" s="36">
        <v>57345</v>
      </c>
      <c r="G115" s="36">
        <v>28922</v>
      </c>
      <c r="H115" s="36">
        <v>151978</v>
      </c>
    </row>
    <row r="116" spans="1:8" s="34" customFormat="1" ht="24.95" customHeight="1" x14ac:dyDescent="0.2">
      <c r="A116" s="238"/>
      <c r="B116" s="214"/>
      <c r="C116" s="155" t="s">
        <v>8</v>
      </c>
      <c r="D116" s="155">
        <v>61748</v>
      </c>
      <c r="E116" s="155">
        <v>3963</v>
      </c>
      <c r="F116" s="155">
        <v>57345</v>
      </c>
      <c r="G116" s="155">
        <v>28922</v>
      </c>
      <c r="H116" s="155">
        <v>151978</v>
      </c>
    </row>
    <row r="117" spans="1:8" s="34" customFormat="1" ht="24.95" customHeight="1" x14ac:dyDescent="0.2">
      <c r="A117" s="237">
        <v>2732</v>
      </c>
      <c r="B117" s="213" t="s">
        <v>152</v>
      </c>
      <c r="C117" s="85" t="s">
        <v>13</v>
      </c>
      <c r="D117" s="36">
        <v>8541943</v>
      </c>
      <c r="E117" s="36">
        <v>837723</v>
      </c>
      <c r="F117" s="36">
        <v>905016</v>
      </c>
      <c r="G117" s="36">
        <v>981325</v>
      </c>
      <c r="H117" s="36">
        <v>11266007</v>
      </c>
    </row>
    <row r="118" spans="1:8" s="34" customFormat="1" ht="24.95" customHeight="1" x14ac:dyDescent="0.2">
      <c r="A118" s="238"/>
      <c r="B118" s="214"/>
      <c r="C118" s="155" t="s">
        <v>8</v>
      </c>
      <c r="D118" s="155">
        <v>8541943</v>
      </c>
      <c r="E118" s="155">
        <v>837723</v>
      </c>
      <c r="F118" s="155">
        <v>905016</v>
      </c>
      <c r="G118" s="155">
        <v>981325</v>
      </c>
      <c r="H118" s="155">
        <v>11266007</v>
      </c>
    </row>
    <row r="119" spans="1:8" s="34" customFormat="1" ht="24.95" customHeight="1" x14ac:dyDescent="0.2">
      <c r="A119" s="237">
        <v>2750</v>
      </c>
      <c r="B119" s="213" t="s">
        <v>153</v>
      </c>
      <c r="C119" s="85" t="s">
        <v>14</v>
      </c>
      <c r="D119" s="36">
        <v>640388</v>
      </c>
      <c r="E119" s="36">
        <v>41900</v>
      </c>
      <c r="F119" s="36">
        <v>50850</v>
      </c>
      <c r="G119" s="36">
        <v>32990</v>
      </c>
      <c r="H119" s="36">
        <v>766128</v>
      </c>
    </row>
    <row r="120" spans="1:8" s="34" customFormat="1" ht="24.95" customHeight="1" x14ac:dyDescent="0.2">
      <c r="A120" s="235"/>
      <c r="B120" s="219"/>
      <c r="C120" s="85" t="s">
        <v>13</v>
      </c>
      <c r="D120" s="36">
        <v>212776</v>
      </c>
      <c r="E120" s="36">
        <v>0</v>
      </c>
      <c r="F120" s="36">
        <v>511227</v>
      </c>
      <c r="G120" s="36">
        <v>1612764</v>
      </c>
      <c r="H120" s="36">
        <v>2336767</v>
      </c>
    </row>
    <row r="121" spans="1:8" s="34" customFormat="1" ht="24.95" customHeight="1" x14ac:dyDescent="0.2">
      <c r="A121" s="238"/>
      <c r="B121" s="214"/>
      <c r="C121" s="155" t="s">
        <v>8</v>
      </c>
      <c r="D121" s="155">
        <v>853164</v>
      </c>
      <c r="E121" s="155">
        <v>41900</v>
      </c>
      <c r="F121" s="155">
        <v>562077</v>
      </c>
      <c r="G121" s="155">
        <v>1645754</v>
      </c>
      <c r="H121" s="155">
        <v>3102895</v>
      </c>
    </row>
    <row r="122" spans="1:8" s="34" customFormat="1" ht="24.95" customHeight="1" x14ac:dyDescent="0.2">
      <c r="A122" s="237">
        <v>2811</v>
      </c>
      <c r="B122" s="213" t="s">
        <v>154</v>
      </c>
      <c r="C122" s="85" t="s">
        <v>13</v>
      </c>
      <c r="D122" s="36">
        <v>13216600</v>
      </c>
      <c r="E122" s="36">
        <v>0</v>
      </c>
      <c r="F122" s="36">
        <v>1203245</v>
      </c>
      <c r="G122" s="36">
        <v>3782559</v>
      </c>
      <c r="H122" s="36">
        <v>18202404</v>
      </c>
    </row>
    <row r="123" spans="1:8" s="34" customFormat="1" ht="24.95" customHeight="1" x14ac:dyDescent="0.2">
      <c r="A123" s="238"/>
      <c r="B123" s="214"/>
      <c r="C123" s="155" t="s">
        <v>8</v>
      </c>
      <c r="D123" s="155">
        <v>13216600</v>
      </c>
      <c r="E123" s="155">
        <v>0</v>
      </c>
      <c r="F123" s="155">
        <v>1203245</v>
      </c>
      <c r="G123" s="155">
        <v>3782559</v>
      </c>
      <c r="H123" s="155">
        <v>18202404</v>
      </c>
    </row>
    <row r="124" spans="1:8" s="34" customFormat="1" ht="24.95" customHeight="1" x14ac:dyDescent="0.2">
      <c r="A124" s="237">
        <v>2819</v>
      </c>
      <c r="B124" s="213" t="s">
        <v>155</v>
      </c>
      <c r="C124" s="85" t="s">
        <v>13</v>
      </c>
      <c r="D124" s="36">
        <v>2237901</v>
      </c>
      <c r="E124" s="36">
        <v>4077</v>
      </c>
      <c r="F124" s="36">
        <v>1449862</v>
      </c>
      <c r="G124" s="36">
        <v>775250</v>
      </c>
      <c r="H124" s="36">
        <v>4467090</v>
      </c>
    </row>
    <row r="125" spans="1:8" s="34" customFormat="1" ht="24.95" customHeight="1" x14ac:dyDescent="0.2">
      <c r="A125" s="238"/>
      <c r="B125" s="214"/>
      <c r="C125" s="155" t="s">
        <v>8</v>
      </c>
      <c r="D125" s="155">
        <v>2237901</v>
      </c>
      <c r="E125" s="155">
        <v>4077</v>
      </c>
      <c r="F125" s="155">
        <v>1449862</v>
      </c>
      <c r="G125" s="155">
        <v>775250</v>
      </c>
      <c r="H125" s="155">
        <v>4467090</v>
      </c>
    </row>
    <row r="126" spans="1:8" s="34" customFormat="1" ht="24.95" customHeight="1" x14ac:dyDescent="0.2">
      <c r="A126" s="237">
        <v>2910</v>
      </c>
      <c r="B126" s="213" t="s">
        <v>156</v>
      </c>
      <c r="C126" s="85" t="s">
        <v>13</v>
      </c>
      <c r="D126" s="36">
        <v>66441000</v>
      </c>
      <c r="E126" s="36">
        <v>37</v>
      </c>
      <c r="F126" s="36">
        <v>367243</v>
      </c>
      <c r="G126" s="36">
        <v>675071</v>
      </c>
      <c r="H126" s="36">
        <v>67483351</v>
      </c>
    </row>
    <row r="127" spans="1:8" s="34" customFormat="1" ht="24.95" customHeight="1" x14ac:dyDescent="0.2">
      <c r="A127" s="238"/>
      <c r="B127" s="214"/>
      <c r="C127" s="155" t="s">
        <v>8</v>
      </c>
      <c r="D127" s="155">
        <v>66441000</v>
      </c>
      <c r="E127" s="155">
        <v>37</v>
      </c>
      <c r="F127" s="155">
        <v>367243</v>
      </c>
      <c r="G127" s="155">
        <v>675071</v>
      </c>
      <c r="H127" s="155">
        <v>67483351</v>
      </c>
    </row>
    <row r="128" spans="1:8" s="34" customFormat="1" ht="24.95" customHeight="1" x14ac:dyDescent="0.2">
      <c r="A128" s="237">
        <v>2920</v>
      </c>
      <c r="B128" s="213" t="s">
        <v>157</v>
      </c>
      <c r="C128" s="85" t="s">
        <v>14</v>
      </c>
      <c r="D128" s="36">
        <v>764965</v>
      </c>
      <c r="E128" s="36">
        <v>0</v>
      </c>
      <c r="F128" s="36">
        <v>94000</v>
      </c>
      <c r="G128" s="36">
        <v>55000</v>
      </c>
      <c r="H128" s="36">
        <v>913965</v>
      </c>
    </row>
    <row r="129" spans="1:15" s="34" customFormat="1" ht="24.95" customHeight="1" x14ac:dyDescent="0.2">
      <c r="A129" s="238"/>
      <c r="B129" s="214"/>
      <c r="C129" s="155" t="s">
        <v>8</v>
      </c>
      <c r="D129" s="155">
        <v>764965</v>
      </c>
      <c r="E129" s="155">
        <v>0</v>
      </c>
      <c r="F129" s="155">
        <v>94000</v>
      </c>
      <c r="G129" s="155">
        <v>55000</v>
      </c>
      <c r="H129" s="155">
        <v>913965</v>
      </c>
    </row>
    <row r="130" spans="1:15" s="34" customFormat="1" ht="24.95" customHeight="1" x14ac:dyDescent="0.2">
      <c r="A130" s="235">
        <v>3100</v>
      </c>
      <c r="B130" s="219" t="s">
        <v>158</v>
      </c>
      <c r="C130" s="85" t="s">
        <v>14</v>
      </c>
      <c r="D130" s="36">
        <v>13784</v>
      </c>
      <c r="E130" s="36">
        <v>0</v>
      </c>
      <c r="F130" s="36">
        <v>3998</v>
      </c>
      <c r="G130" s="36">
        <v>2490</v>
      </c>
      <c r="H130" s="36">
        <v>20272</v>
      </c>
      <c r="J130" s="106"/>
      <c r="K130" s="91"/>
      <c r="L130" s="91"/>
      <c r="M130" s="91"/>
      <c r="N130" s="91"/>
      <c r="O130" s="91"/>
    </row>
    <row r="131" spans="1:15" s="34" customFormat="1" ht="24.95" customHeight="1" x14ac:dyDescent="0.2">
      <c r="A131" s="235"/>
      <c r="B131" s="219"/>
      <c r="C131" s="85" t="s">
        <v>13</v>
      </c>
      <c r="D131" s="36">
        <v>12484</v>
      </c>
      <c r="E131" s="36">
        <v>0</v>
      </c>
      <c r="F131" s="36">
        <v>23936</v>
      </c>
      <c r="G131" s="36">
        <v>8521</v>
      </c>
      <c r="H131" s="36">
        <v>44941</v>
      </c>
    </row>
    <row r="132" spans="1:15" s="34" customFormat="1" ht="24.95" customHeight="1" x14ac:dyDescent="0.2">
      <c r="A132" s="235"/>
      <c r="B132" s="219"/>
      <c r="C132" s="155" t="s">
        <v>8</v>
      </c>
      <c r="D132" s="155">
        <v>26268</v>
      </c>
      <c r="E132" s="155">
        <v>0</v>
      </c>
      <c r="F132" s="155">
        <v>27934</v>
      </c>
      <c r="G132" s="155">
        <v>11011</v>
      </c>
      <c r="H132" s="155">
        <v>65213</v>
      </c>
    </row>
    <row r="133" spans="1:15" s="34" customFormat="1" ht="24.95" customHeight="1" x14ac:dyDescent="0.2">
      <c r="A133" s="236" t="s">
        <v>26</v>
      </c>
      <c r="B133" s="236"/>
      <c r="C133" s="155"/>
      <c r="D133" s="155">
        <f>SUM(D23:D132)/2+SUM(D5:D18)/2</f>
        <v>2578447355</v>
      </c>
      <c r="E133" s="155">
        <f t="shared" ref="E133:H133" si="0">SUM(E23:E132)/2+SUM(E5:E18)/2</f>
        <v>251484760</v>
      </c>
      <c r="F133" s="155">
        <f t="shared" si="0"/>
        <v>412037524</v>
      </c>
      <c r="G133" s="155">
        <f t="shared" si="0"/>
        <v>234348705</v>
      </c>
      <c r="H133" s="155">
        <f t="shared" si="0"/>
        <v>3476318344</v>
      </c>
      <c r="I133" s="91"/>
    </row>
    <row r="134" spans="1:15" x14ac:dyDescent="0.25">
      <c r="B134" s="116"/>
      <c r="C134" s="69"/>
      <c r="D134" s="81"/>
      <c r="E134" s="81"/>
      <c r="F134" s="81"/>
      <c r="G134" s="81"/>
      <c r="H134" s="81"/>
    </row>
    <row r="135" spans="1:15" x14ac:dyDescent="0.25">
      <c r="B135" s="116"/>
      <c r="C135" s="69"/>
      <c r="D135" s="81"/>
      <c r="E135" s="81"/>
      <c r="F135" s="81"/>
      <c r="G135" s="81"/>
      <c r="H135" s="81"/>
    </row>
    <row r="136" spans="1:15" x14ac:dyDescent="0.25">
      <c r="B136" s="116"/>
      <c r="C136" s="69"/>
      <c r="D136" s="81"/>
      <c r="E136" s="81"/>
      <c r="F136" s="81"/>
      <c r="G136" s="81"/>
      <c r="H136" s="81"/>
    </row>
    <row r="137" spans="1:15" x14ac:dyDescent="0.25">
      <c r="B137" s="116"/>
      <c r="C137" s="69"/>
      <c r="D137" s="81"/>
      <c r="E137" s="81"/>
      <c r="F137" s="81"/>
      <c r="G137" s="81"/>
      <c r="H137" s="81"/>
    </row>
    <row r="138" spans="1:15" x14ac:dyDescent="0.25">
      <c r="B138" s="116"/>
      <c r="C138" s="69"/>
      <c r="D138" s="81"/>
      <c r="E138" s="81"/>
      <c r="F138" s="81"/>
      <c r="G138" s="81"/>
      <c r="H138" s="81"/>
    </row>
    <row r="139" spans="1:15" x14ac:dyDescent="0.25">
      <c r="B139" s="116"/>
      <c r="C139" s="69"/>
      <c r="D139" s="81"/>
      <c r="E139" s="81"/>
      <c r="F139" s="81"/>
      <c r="G139" s="81"/>
      <c r="H139" s="81"/>
    </row>
    <row r="140" spans="1:15" x14ac:dyDescent="0.25">
      <c r="B140" s="116"/>
      <c r="C140" s="69"/>
      <c r="D140" s="81"/>
      <c r="E140" s="81"/>
      <c r="F140" s="81"/>
      <c r="G140" s="81"/>
      <c r="H140" s="81"/>
    </row>
    <row r="141" spans="1:15" x14ac:dyDescent="0.25">
      <c r="B141" s="116"/>
      <c r="C141" s="69"/>
      <c r="D141" s="81"/>
      <c r="E141" s="81"/>
      <c r="F141" s="81"/>
      <c r="G141" s="81"/>
      <c r="H141" s="81"/>
    </row>
    <row r="142" spans="1:15" x14ac:dyDescent="0.25">
      <c r="B142" s="116"/>
      <c r="C142" s="69"/>
      <c r="D142" s="81"/>
      <c r="E142" s="81"/>
      <c r="F142" s="81"/>
      <c r="G142" s="81"/>
      <c r="H142" s="81"/>
    </row>
    <row r="143" spans="1:15" x14ac:dyDescent="0.25">
      <c r="B143" s="116"/>
      <c r="C143" s="69"/>
      <c r="D143" s="81"/>
      <c r="E143" s="81"/>
      <c r="F143" s="81"/>
      <c r="G143" s="81"/>
      <c r="H143" s="81"/>
    </row>
    <row r="144" spans="1:15" x14ac:dyDescent="0.25">
      <c r="B144" s="116"/>
      <c r="C144" s="69"/>
      <c r="D144" s="81"/>
      <c r="E144" s="81"/>
      <c r="F144" s="81"/>
      <c r="G144" s="81"/>
      <c r="H144" s="81"/>
    </row>
    <row r="145" spans="2:8" x14ac:dyDescent="0.25">
      <c r="B145" s="116"/>
      <c r="C145" s="69"/>
      <c r="D145" s="81"/>
      <c r="E145" s="81"/>
      <c r="F145" s="81"/>
      <c r="G145" s="81"/>
      <c r="H145" s="81"/>
    </row>
    <row r="146" spans="2:8" x14ac:dyDescent="0.25">
      <c r="B146" s="116"/>
      <c r="C146" s="69"/>
      <c r="D146" s="81"/>
      <c r="E146" s="81"/>
      <c r="F146" s="81"/>
      <c r="G146" s="81"/>
      <c r="H146" s="81"/>
    </row>
    <row r="147" spans="2:8" x14ac:dyDescent="0.25">
      <c r="B147" s="116"/>
      <c r="C147" s="69"/>
      <c r="D147" s="81"/>
      <c r="E147" s="81"/>
      <c r="F147" s="81"/>
      <c r="G147" s="81"/>
      <c r="H147" s="81"/>
    </row>
    <row r="148" spans="2:8" x14ac:dyDescent="0.25">
      <c r="B148" s="116"/>
      <c r="C148" s="69"/>
      <c r="D148" s="81"/>
      <c r="E148" s="81"/>
      <c r="F148" s="81"/>
      <c r="G148" s="81"/>
      <c r="H148" s="81"/>
    </row>
  </sheetData>
  <mergeCells count="109">
    <mergeCell ref="B101:B102"/>
    <mergeCell ref="B124:B125"/>
    <mergeCell ref="B126:B127"/>
    <mergeCell ref="B128:B129"/>
    <mergeCell ref="B130:B132"/>
    <mergeCell ref="B103:B105"/>
    <mergeCell ref="B106:B107"/>
    <mergeCell ref="B108:B109"/>
    <mergeCell ref="B110:B111"/>
    <mergeCell ref="B112:B114"/>
    <mergeCell ref="B115:B116"/>
    <mergeCell ref="B117:B118"/>
    <mergeCell ref="B119:B121"/>
    <mergeCell ref="B122:B123"/>
    <mergeCell ref="B92:B93"/>
    <mergeCell ref="B94:B97"/>
    <mergeCell ref="B98:B100"/>
    <mergeCell ref="B73:B74"/>
    <mergeCell ref="B11:B13"/>
    <mergeCell ref="B14:B15"/>
    <mergeCell ref="B16:B18"/>
    <mergeCell ref="B26:B27"/>
    <mergeCell ref="B28:B29"/>
    <mergeCell ref="B75:B76"/>
    <mergeCell ref="B48:B49"/>
    <mergeCell ref="B50:B51"/>
    <mergeCell ref="B52:B53"/>
    <mergeCell ref="B56:B60"/>
    <mergeCell ref="B77:B79"/>
    <mergeCell ref="B80:B83"/>
    <mergeCell ref="B86:B89"/>
    <mergeCell ref="B90:B91"/>
    <mergeCell ref="B84:B85"/>
    <mergeCell ref="B61:B64"/>
    <mergeCell ref="B65:B68"/>
    <mergeCell ref="B69:B72"/>
    <mergeCell ref="B54:B55"/>
    <mergeCell ref="B5:B6"/>
    <mergeCell ref="B7:B8"/>
    <mergeCell ref="B23:B25"/>
    <mergeCell ref="B46:B47"/>
    <mergeCell ref="B38:B39"/>
    <mergeCell ref="B42:B43"/>
    <mergeCell ref="H3:H4"/>
    <mergeCell ref="C3:C4"/>
    <mergeCell ref="C21:C22"/>
    <mergeCell ref="D3:F3"/>
    <mergeCell ref="B40:B41"/>
    <mergeCell ref="B44:B45"/>
    <mergeCell ref="H21:H22"/>
    <mergeCell ref="B9:B10"/>
    <mergeCell ref="B30:B32"/>
    <mergeCell ref="D21:F21"/>
    <mergeCell ref="A3:B4"/>
    <mergeCell ref="A5:A6"/>
    <mergeCell ref="A7:A8"/>
    <mergeCell ref="A9:A10"/>
    <mergeCell ref="A11:A13"/>
    <mergeCell ref="A14:A15"/>
    <mergeCell ref="B33:B34"/>
    <mergeCell ref="B35:B37"/>
    <mergeCell ref="A33:A34"/>
    <mergeCell ref="A35:A37"/>
    <mergeCell ref="A38:A39"/>
    <mergeCell ref="A40:A41"/>
    <mergeCell ref="A42:A43"/>
    <mergeCell ref="A16:A18"/>
    <mergeCell ref="A23:A25"/>
    <mergeCell ref="A26:A27"/>
    <mergeCell ref="A28:A29"/>
    <mergeCell ref="A30:A32"/>
    <mergeCell ref="A21:B22"/>
    <mergeCell ref="A19:H19"/>
    <mergeCell ref="A80:A83"/>
    <mergeCell ref="A84:A85"/>
    <mergeCell ref="A54:A55"/>
    <mergeCell ref="A56:A60"/>
    <mergeCell ref="A61:A64"/>
    <mergeCell ref="A65:A68"/>
    <mergeCell ref="A69:A72"/>
    <mergeCell ref="A44:A45"/>
    <mergeCell ref="A46:A47"/>
    <mergeCell ref="A48:A49"/>
    <mergeCell ref="A50:A51"/>
    <mergeCell ref="A52:A53"/>
    <mergeCell ref="A1:H1"/>
    <mergeCell ref="A124:A125"/>
    <mergeCell ref="A126:A127"/>
    <mergeCell ref="A128:A129"/>
    <mergeCell ref="A130:A132"/>
    <mergeCell ref="A133:B133"/>
    <mergeCell ref="A112:A114"/>
    <mergeCell ref="A115:A116"/>
    <mergeCell ref="A117:A118"/>
    <mergeCell ref="A119:A121"/>
    <mergeCell ref="A122:A123"/>
    <mergeCell ref="A101:A102"/>
    <mergeCell ref="A103:A105"/>
    <mergeCell ref="A106:A107"/>
    <mergeCell ref="A108:A109"/>
    <mergeCell ref="A110:A111"/>
    <mergeCell ref="A86:A89"/>
    <mergeCell ref="A90:A91"/>
    <mergeCell ref="A92:A93"/>
    <mergeCell ref="A94:A97"/>
    <mergeCell ref="A98:A100"/>
    <mergeCell ref="A73:A74"/>
    <mergeCell ref="A75:A76"/>
    <mergeCell ref="A77:A79"/>
  </mergeCells>
  <printOptions horizontalCentered="1" verticalCentered="1"/>
  <pageMargins left="0.7" right="0.7" top="0.75" bottom="0.75" header="0.3" footer="0.3"/>
  <pageSetup paperSize="9" firstPageNumber="46" orientation="landscape" useFirstPageNumber="1" r:id="rId1"/>
  <rowBreaks count="9" manualBreakCount="9">
    <brk id="18" max="16383" man="1"/>
    <brk id="34" max="7" man="1"/>
    <brk id="47" max="7" man="1"/>
    <brk id="60" max="7" man="1"/>
    <brk id="72" max="16383" man="1"/>
    <brk id="83" max="7" man="1"/>
    <brk id="97" max="7" man="1"/>
    <brk id="107" max="7" man="1"/>
    <brk id="12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'10'!Print_Area</vt:lpstr>
      <vt:lpstr>'11'!Print_Area</vt:lpstr>
      <vt:lpstr>'12'!Print_Area</vt:lpstr>
      <vt:lpstr>'13'!Print_Area</vt:lpstr>
      <vt:lpstr>'16'!Print_Area</vt:lpstr>
      <vt:lpstr>'17'!Print_Area</vt:lpstr>
      <vt:lpstr>'4'!Print_Area</vt:lpstr>
      <vt:lpstr>'5'!Print_Area</vt:lpstr>
      <vt:lpstr>'7'!Print_Area</vt:lpstr>
      <vt:lpstr>'8'!Print_Area</vt:lpstr>
      <vt:lpstr>'9'!Print_Area</vt:lpstr>
      <vt:lpstr>'10'!Print_Titles</vt:lpstr>
      <vt:lpstr>'11'!Print_Titles</vt:lpstr>
      <vt:lpstr>'12'!Print_Titles</vt:lpstr>
      <vt:lpstr>'16'!Print_Titles</vt:lpstr>
      <vt:lpstr>'17'!Print_Titles</vt:lpstr>
      <vt:lpstr>'18'!Print_Titles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hp</cp:lastModifiedBy>
  <cp:lastPrinted>2021-08-18T07:36:40Z</cp:lastPrinted>
  <dcterms:created xsi:type="dcterms:W3CDTF">2008-10-16T22:45:00Z</dcterms:created>
  <dcterms:modified xsi:type="dcterms:W3CDTF">2021-08-18T07:37:02Z</dcterms:modified>
</cp:coreProperties>
</file>